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预算绩效科\7.市级报表\20250909 关于开展2024—2025年度预算公开自查的通知\秦皇岛北戴河新区2024年政府预算信息公开\"/>
    </mc:Choice>
  </mc:AlternateContent>
  <xr:revisionPtr revIDLastSave="0" documentId="13_ncr:1_{8048A38B-540E-4CCD-B41D-48AF05FBA38D}" xr6:coauthVersionLast="47" xr6:coauthVersionMax="47" xr10:uidLastSave="{00000000-0000-0000-0000-000000000000}"/>
  <bookViews>
    <workbookView xWindow="-98" yWindow="-98" windowWidth="28996" windowHeight="15796" tabRatio="896" xr2:uid="{00000000-000D-0000-FFFF-FFFF00000000}"/>
  </bookViews>
  <sheets>
    <sheet name="附表1" sheetId="4" r:id="rId1"/>
    <sheet name="附表2" sheetId="26" r:id="rId2"/>
    <sheet name="附表3" sheetId="5" r:id="rId3"/>
    <sheet name="附表4" sheetId="6" r:id="rId4"/>
    <sheet name="附表5" sheetId="17" r:id="rId5"/>
    <sheet name="附表6" sheetId="18" r:id="rId6"/>
    <sheet name="附表7" sheetId="7" r:id="rId7"/>
    <sheet name="附表8" sheetId="24" r:id="rId8"/>
    <sheet name="附表9" sheetId="9" r:id="rId9"/>
    <sheet name="附表10" sheetId="29" r:id="rId10"/>
    <sheet name="附表11" sheetId="28" r:id="rId11"/>
    <sheet name="附表12" sheetId="11" r:id="rId12"/>
    <sheet name="附表13" sheetId="27" r:id="rId13"/>
    <sheet name="附表14" sheetId="12" r:id="rId14"/>
    <sheet name="附表15" sheetId="31" r:id="rId15"/>
    <sheet name="附表16" sheetId="30" r:id="rId16"/>
    <sheet name="附表17" sheetId="13" r:id="rId17"/>
    <sheet name="附表18" sheetId="14" r:id="rId18"/>
    <sheet name="附表19 " sheetId="33" r:id="rId19"/>
    <sheet name="附表20" sheetId="34" r:id="rId20"/>
    <sheet name="附表21" sheetId="35" r:id="rId21"/>
    <sheet name="附表22" sheetId="36" r:id="rId22"/>
    <sheet name="附表23" sheetId="37" r:id="rId23"/>
    <sheet name="附表24" sheetId="38" r:id="rId24"/>
    <sheet name="附表25" sheetId="39" r:id="rId25"/>
  </sheets>
  <definedNames>
    <definedName name="_123" hidden="1">{#N/A,#N/A,FALSE,"p9";#N/A,#N/A,FALSE,"p1";#N/A,#N/A,FALSE,"p2";#N/A,#N/A,FALSE,"p3";#N/A,#N/A,FALSE,"p4";#N/A,#N/A,FALSE,"p5";#N/A,#N/A,FALSE,"p6";#N/A,#N/A,FALSE,"p7";#N/A,#N/A,FALSE,"p8"}</definedName>
    <definedName name="_a999923423" localSheetId="18">#REF!</definedName>
    <definedName name="_a999923423" localSheetId="19">#REF!</definedName>
    <definedName name="_a999923423" localSheetId="20">#REF!</definedName>
    <definedName name="_a999923423" localSheetId="21">#REF!</definedName>
    <definedName name="_a999923423" localSheetId="22">#REF!</definedName>
    <definedName name="_a999923423" localSheetId="23">#REF!</definedName>
    <definedName name="_a999923423" localSheetId="24">#REF!</definedName>
    <definedName name="_a999923423">#REF!</definedName>
    <definedName name="_a9999323" localSheetId="18">#REF!</definedName>
    <definedName name="_a9999323" localSheetId="19">#REF!</definedName>
    <definedName name="_a9999323" localSheetId="20">#REF!</definedName>
    <definedName name="_a9999323" localSheetId="21">#REF!</definedName>
    <definedName name="_a9999323" localSheetId="22">#REF!</definedName>
    <definedName name="_a9999323" localSheetId="23">#REF!</definedName>
    <definedName name="_a9999323" localSheetId="24">#REF!</definedName>
    <definedName name="_a9999323">#REF!</definedName>
    <definedName name="_a999942323" localSheetId="18">#REF!</definedName>
    <definedName name="_a999942323" localSheetId="19">#REF!</definedName>
    <definedName name="_a999942323" localSheetId="20">#REF!</definedName>
    <definedName name="_a999942323" localSheetId="21">#REF!</definedName>
    <definedName name="_a999942323" localSheetId="22">#REF!</definedName>
    <definedName name="_a999942323" localSheetId="23">#REF!</definedName>
    <definedName name="_a999942323" localSheetId="24">#REF!</definedName>
    <definedName name="_a999942323">#REF!</definedName>
    <definedName name="_a9999548">#REF!</definedName>
    <definedName name="_a9999555">#REF!</definedName>
    <definedName name="_a99996544">#REF!</definedName>
    <definedName name="_a99999" localSheetId="11">#REF!</definedName>
    <definedName name="_a99999" localSheetId="13">#REF!</definedName>
    <definedName name="_a99999" localSheetId="16">#REF!</definedName>
    <definedName name="_a99999" localSheetId="17">#REF!</definedName>
    <definedName name="_a99999" localSheetId="4">#REF!</definedName>
    <definedName name="_a99999" localSheetId="5">#REF!</definedName>
    <definedName name="_a99999" localSheetId="6">#REF!</definedName>
    <definedName name="_a99999" localSheetId="8">#REF!</definedName>
    <definedName name="_a99999">#REF!</definedName>
    <definedName name="_a999991" localSheetId="17">#REF!</definedName>
    <definedName name="_a999991" localSheetId="4">#REF!</definedName>
    <definedName name="_a999991" localSheetId="5">#REF!</definedName>
    <definedName name="_a999991">#REF!</definedName>
    <definedName name="_a999991145">#REF!</definedName>
    <definedName name="_a99999222" localSheetId="5">#REF!</definedName>
    <definedName name="_a99999222">#REF!</definedName>
    <definedName name="_a99999234234">#REF!</definedName>
    <definedName name="_a999995" localSheetId="4">#REF!</definedName>
    <definedName name="_a999995" localSheetId="5">#REF!</definedName>
    <definedName name="_a999995">#REF!</definedName>
    <definedName name="_a999996" localSheetId="4">#REF!</definedName>
    <definedName name="_a999996" localSheetId="5">#REF!</definedName>
    <definedName name="_a999996">#REF!</definedName>
    <definedName name="_a999999999">#REF!</definedName>
    <definedName name="_xlnm._FilterDatabase" localSheetId="13" hidden="1">附表14!$A$4:$AA$5</definedName>
    <definedName name="_xlnm._FilterDatabase" localSheetId="17" hidden="1">附表18!$A$4:$AA$6</definedName>
    <definedName name="_xlnm._FilterDatabase" localSheetId="2" hidden="1">附表3!$A$4:$T$283</definedName>
    <definedName name="_xlnm._FilterDatabase" localSheetId="4" hidden="1">附表5!$A$4:$AB$5</definedName>
    <definedName name="_xlnm._FilterDatabase" localSheetId="8" hidden="1">附表9!$A$4:$Y$34</definedName>
    <definedName name="_Order1" hidden="1">255</definedName>
    <definedName name="_Order2" hidden="1">255</definedName>
    <definedName name="_xlnm.Database" localSheetId="11" hidden="1">#REF!</definedName>
    <definedName name="_xlnm.Database" localSheetId="13" hidden="1">#REF!</definedName>
    <definedName name="_xlnm.Database" localSheetId="16" hidden="1">#REF!</definedName>
    <definedName name="_xlnm.Database" localSheetId="17" hidden="1">#REF!</definedName>
    <definedName name="_xlnm.Database" localSheetId="18" hidden="1">#REF!</definedName>
    <definedName name="_xlnm.Database" localSheetId="19" hidden="1">#REF!</definedName>
    <definedName name="_xlnm.Database" localSheetId="20" hidden="1">#REF!</definedName>
    <definedName name="_xlnm.Database" localSheetId="21" hidden="1">#REF!</definedName>
    <definedName name="_xlnm.Database" localSheetId="22" hidden="1">#REF!</definedName>
    <definedName name="_xlnm.Database" localSheetId="23" hidden="1">#REF!</definedName>
    <definedName name="_xlnm.Database" localSheetId="24" hidden="1">#REF!</definedName>
    <definedName name="_xlnm.Database" localSheetId="4" hidden="1">#REF!</definedName>
    <definedName name="_xlnm.Database" localSheetId="5" hidden="1">#REF!</definedName>
    <definedName name="_xlnm.Database" localSheetId="6" hidden="1">#REF!</definedName>
    <definedName name="_xlnm.Database" localSheetId="8" hidden="1">#REF!</definedName>
    <definedName name="_xlnm.Database" hidden="1">#REF!</definedName>
    <definedName name="_xlnm.Print_Area" localSheetId="0">附表1!$A$1:$B$28</definedName>
    <definedName name="_xlnm.Print_Area" localSheetId="13">附表14!$A:$C</definedName>
    <definedName name="_xlnm.Print_Area" localSheetId="17">附表18!$A:$C</definedName>
    <definedName name="_xlnm.Print_Area" localSheetId="2">附表3!$A:$C</definedName>
    <definedName name="_xlnm.Print_Area" localSheetId="4">附表5!$A:$D</definedName>
    <definedName name="_xlnm.Print_Area" localSheetId="5">附表6!$A$1:$B$7</definedName>
    <definedName name="_xlnm.Print_Area" localSheetId="8">附表9!$A:$C</definedName>
    <definedName name="_xlnm.Print_Titles" localSheetId="11">附表12!$4:$4</definedName>
    <definedName name="_xlnm.Print_Titles" localSheetId="13">附表14!$4:$4</definedName>
    <definedName name="_xlnm.Print_Titles" localSheetId="16">附表17!$4:$4</definedName>
    <definedName name="_xlnm.Print_Titles" localSheetId="17">附表18!$4:$4</definedName>
    <definedName name="_xlnm.Print_Titles" localSheetId="2">附表3!$4:$4</definedName>
    <definedName name="_xlnm.Print_Titles" localSheetId="3">附表4!$4:$4</definedName>
    <definedName name="_xlnm.Print_Titles" localSheetId="4">附表5!$4:$4</definedName>
    <definedName name="_xlnm.Print_Titles" localSheetId="6">附表7!$4:$4</definedName>
    <definedName name="_xlnm.Print_Titles" localSheetId="8">附表9!$4:$4</definedName>
    <definedName name="wrn.月报打印." localSheetId="0" hidden="1">{#N/A,#N/A,FALSE,"p9";#N/A,#N/A,FALSE,"p1";#N/A,#N/A,FALSE,"p2";#N/A,#N/A,FALSE,"p3";#N/A,#N/A,FALSE,"p4";#N/A,#N/A,FALSE,"p5";#N/A,#N/A,FALSE,"p6";#N/A,#N/A,FALSE,"p7";#N/A,#N/A,FALSE,"p8"}</definedName>
    <definedName name="wrn.月报打印." localSheetId="18" hidden="1">{#N/A,#N/A,FALSE,"p9";#N/A,#N/A,FALSE,"p1";#N/A,#N/A,FALSE,"p2";#N/A,#N/A,FALSE,"p3";#N/A,#N/A,FALSE,"p4";#N/A,#N/A,FALSE,"p5";#N/A,#N/A,FALSE,"p6";#N/A,#N/A,FALSE,"p7";#N/A,#N/A,FALSE,"p8"}</definedName>
    <definedName name="wrn.月报打印." localSheetId="19" hidden="1">{#N/A,#N/A,FALSE,"p9";#N/A,#N/A,FALSE,"p1";#N/A,#N/A,FALSE,"p2";#N/A,#N/A,FALSE,"p3";#N/A,#N/A,FALSE,"p4";#N/A,#N/A,FALSE,"p5";#N/A,#N/A,FALSE,"p6";#N/A,#N/A,FALSE,"p7";#N/A,#N/A,FALSE,"p8"}</definedName>
    <definedName name="wrn.月报打印." localSheetId="20" hidden="1">{#N/A,#N/A,FALSE,"p9";#N/A,#N/A,FALSE,"p1";#N/A,#N/A,FALSE,"p2";#N/A,#N/A,FALSE,"p3";#N/A,#N/A,FALSE,"p4";#N/A,#N/A,FALSE,"p5";#N/A,#N/A,FALSE,"p6";#N/A,#N/A,FALSE,"p7";#N/A,#N/A,FALSE,"p8"}</definedName>
    <definedName name="wrn.月报打印." localSheetId="21" hidden="1">{#N/A,#N/A,FALSE,"p9";#N/A,#N/A,FALSE,"p1";#N/A,#N/A,FALSE,"p2";#N/A,#N/A,FALSE,"p3";#N/A,#N/A,FALSE,"p4";#N/A,#N/A,FALSE,"p5";#N/A,#N/A,FALSE,"p6";#N/A,#N/A,FALSE,"p7";#N/A,#N/A,FALSE,"p8"}</definedName>
    <definedName name="wrn.月报打印." localSheetId="22" hidden="1">{#N/A,#N/A,FALSE,"p9";#N/A,#N/A,FALSE,"p1";#N/A,#N/A,FALSE,"p2";#N/A,#N/A,FALSE,"p3";#N/A,#N/A,FALSE,"p4";#N/A,#N/A,FALSE,"p5";#N/A,#N/A,FALSE,"p6";#N/A,#N/A,FALSE,"p7";#N/A,#N/A,FALSE,"p8"}</definedName>
    <definedName name="wrn.月报打印." localSheetId="23" hidden="1">{#N/A,#N/A,FALSE,"p9";#N/A,#N/A,FALSE,"p1";#N/A,#N/A,FALSE,"p2";#N/A,#N/A,FALSE,"p3";#N/A,#N/A,FALSE,"p4";#N/A,#N/A,FALSE,"p5";#N/A,#N/A,FALSE,"p6";#N/A,#N/A,FALSE,"p7";#N/A,#N/A,FALSE,"p8"}</definedName>
    <definedName name="wrn.月报打印." localSheetId="24" hidden="1">{#N/A,#N/A,FALSE,"p9";#N/A,#N/A,FALSE,"p1";#N/A,#N/A,FALSE,"p2";#N/A,#N/A,FALSE,"p3";#N/A,#N/A,FALSE,"p4";#N/A,#N/A,FALSE,"p5";#N/A,#N/A,FALSE,"p6";#N/A,#N/A,FALSE,"p7";#N/A,#N/A,FALSE,"p8"}</definedName>
    <definedName name="wrn.月报打印." localSheetId="5" hidden="1">{#N/A,#N/A,FALSE,"p9";#N/A,#N/A,FALSE,"p1";#N/A,#N/A,FALSE,"p2";#N/A,#N/A,FALSE,"p3";#N/A,#N/A,FALSE,"p4";#N/A,#N/A,FALSE,"p5";#N/A,#N/A,FALSE,"p6";#N/A,#N/A,FALSE,"p7";#N/A,#N/A,FALSE,"p8"}</definedName>
    <definedName name="wrn.月报打印." hidden="1">{#N/A,#N/A,FALSE,"p9";#N/A,#N/A,FALSE,"p1";#N/A,#N/A,FALSE,"p2";#N/A,#N/A,FALSE,"p3";#N/A,#N/A,FALSE,"p4";#N/A,#N/A,FALSE,"p5";#N/A,#N/A,FALSE,"p6";#N/A,#N/A,FALSE,"p7";#N/A,#N/A,FALSE,"p8"}</definedName>
    <definedName name="地区名称" localSheetId="0">#REF!</definedName>
    <definedName name="地区名称" localSheetId="11">#REF!</definedName>
    <definedName name="地区名称" localSheetId="13">#REF!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4">#REF!</definedName>
    <definedName name="地区名称" localSheetId="5">#REF!</definedName>
    <definedName name="地区名称" localSheetId="6">#REF!</definedName>
    <definedName name="地区名称" localSheetId="8">#REF!</definedName>
    <definedName name="地区名称">#REF!</definedName>
    <definedName name="地区名称1" localSheetId="13">#REF!</definedName>
    <definedName name="地区名称1" localSheetId="16">#REF!</definedName>
    <definedName name="地区名称1" localSheetId="17">#REF!</definedName>
    <definedName name="地区名称1" localSheetId="19">#REF!</definedName>
    <definedName name="地区名称1" localSheetId="20">#REF!</definedName>
    <definedName name="地区名称1" localSheetId="21">#REF!</definedName>
    <definedName name="地区名称1" localSheetId="22">#REF!</definedName>
    <definedName name="地区名称1" localSheetId="23">#REF!</definedName>
    <definedName name="地区名称1" localSheetId="24">#REF!</definedName>
    <definedName name="地区名称1" localSheetId="4">#REF!</definedName>
    <definedName name="地区名称1" localSheetId="5">#REF!</definedName>
    <definedName name="地区名称1">#REF!</definedName>
    <definedName name="地区名称10" localSheetId="19">#REF!</definedName>
    <definedName name="地区名称10" localSheetId="20">#REF!</definedName>
    <definedName name="地区名称10" localSheetId="21">#REF!</definedName>
    <definedName name="地区名称10" localSheetId="22">#REF!</definedName>
    <definedName name="地区名称10" localSheetId="23">#REF!</definedName>
    <definedName name="地区名称10" localSheetId="24">#REF!</definedName>
    <definedName name="地区名称10" localSheetId="4">#REF!</definedName>
    <definedName name="地区名称10" localSheetId="5">#REF!</definedName>
    <definedName name="地区名称10">#REF!</definedName>
    <definedName name="地区名称2" localSheetId="16">#REF!</definedName>
    <definedName name="地区名称2" localSheetId="17">#REF!</definedName>
    <definedName name="地区名称2" localSheetId="4">#REF!</definedName>
    <definedName name="地区名称2" localSheetId="5">#REF!</definedName>
    <definedName name="地区名称2">#REF!</definedName>
    <definedName name="地区名称3" localSheetId="17">#REF!</definedName>
    <definedName name="地区名称3" localSheetId="4">#REF!</definedName>
    <definedName name="地区名称3" localSheetId="5">#REF!</definedName>
    <definedName name="地区名称3">#REF!</definedName>
    <definedName name="地区名称32">#REF!</definedName>
    <definedName name="地区名称432">#REF!</definedName>
    <definedName name="地区名称444" localSheetId="5">#REF!</definedName>
    <definedName name="地区名称444">#REF!</definedName>
    <definedName name="地区名称45234">#REF!</definedName>
    <definedName name="地区名称5" localSheetId="4">#REF!</definedName>
    <definedName name="地区名称5" localSheetId="5">#REF!</definedName>
    <definedName name="地区名称5">#REF!</definedName>
    <definedName name="地区名称55" localSheetId="5">#REF!</definedName>
    <definedName name="地区名称55">#REF!</definedName>
    <definedName name="地区名称6" localSheetId="4">#REF!</definedName>
    <definedName name="地区名称6" localSheetId="5">#REF!</definedName>
    <definedName name="地区名称6">#REF!</definedName>
    <definedName name="地区名称7" localSheetId="4">#REF!</definedName>
    <definedName name="地区名称7" localSheetId="5">#REF!</definedName>
    <definedName name="地区名称7">#REF!</definedName>
    <definedName name="地区名称874">#REF!</definedName>
    <definedName name="地区名称9" localSheetId="4">#REF!</definedName>
    <definedName name="地区名称9" localSheetId="5">#REF!</definedName>
    <definedName name="地区名称9">#REF!</definedName>
    <definedName name="地区明确222" localSheetId="5">#REF!</definedName>
    <definedName name="地区明确222">#REF!</definedName>
    <definedName name="基金" localSheetId="0" hidden="1">{#N/A,#N/A,FALSE,"p9";#N/A,#N/A,FALSE,"p1";#N/A,#N/A,FALSE,"p2";#N/A,#N/A,FALSE,"p3";#N/A,#N/A,FALSE,"p4";#N/A,#N/A,FALSE,"p5";#N/A,#N/A,FALSE,"p6";#N/A,#N/A,FALSE,"p7";#N/A,#N/A,FALSE,"p8"}</definedName>
    <definedName name="基金" localSheetId="18" hidden="1">{#N/A,#N/A,FALSE,"p9";#N/A,#N/A,FALSE,"p1";#N/A,#N/A,FALSE,"p2";#N/A,#N/A,FALSE,"p3";#N/A,#N/A,FALSE,"p4";#N/A,#N/A,FALSE,"p5";#N/A,#N/A,FALSE,"p6";#N/A,#N/A,FALSE,"p7";#N/A,#N/A,FALSE,"p8"}</definedName>
    <definedName name="基金" localSheetId="19" hidden="1">{#N/A,#N/A,FALSE,"p9";#N/A,#N/A,FALSE,"p1";#N/A,#N/A,FALSE,"p2";#N/A,#N/A,FALSE,"p3";#N/A,#N/A,FALSE,"p4";#N/A,#N/A,FALSE,"p5";#N/A,#N/A,FALSE,"p6";#N/A,#N/A,FALSE,"p7";#N/A,#N/A,FALSE,"p8"}</definedName>
    <definedName name="基金" localSheetId="20" hidden="1">{#N/A,#N/A,FALSE,"p9";#N/A,#N/A,FALSE,"p1";#N/A,#N/A,FALSE,"p2";#N/A,#N/A,FALSE,"p3";#N/A,#N/A,FALSE,"p4";#N/A,#N/A,FALSE,"p5";#N/A,#N/A,FALSE,"p6";#N/A,#N/A,FALSE,"p7";#N/A,#N/A,FALSE,"p8"}</definedName>
    <definedName name="基金" localSheetId="21" hidden="1">{#N/A,#N/A,FALSE,"p9";#N/A,#N/A,FALSE,"p1";#N/A,#N/A,FALSE,"p2";#N/A,#N/A,FALSE,"p3";#N/A,#N/A,FALSE,"p4";#N/A,#N/A,FALSE,"p5";#N/A,#N/A,FALSE,"p6";#N/A,#N/A,FALSE,"p7";#N/A,#N/A,FALSE,"p8"}</definedName>
    <definedName name="基金" localSheetId="22" hidden="1">{#N/A,#N/A,FALSE,"p9";#N/A,#N/A,FALSE,"p1";#N/A,#N/A,FALSE,"p2";#N/A,#N/A,FALSE,"p3";#N/A,#N/A,FALSE,"p4";#N/A,#N/A,FALSE,"p5";#N/A,#N/A,FALSE,"p6";#N/A,#N/A,FALSE,"p7";#N/A,#N/A,FALSE,"p8"}</definedName>
    <definedName name="基金" localSheetId="23" hidden="1">{#N/A,#N/A,FALSE,"p9";#N/A,#N/A,FALSE,"p1";#N/A,#N/A,FALSE,"p2";#N/A,#N/A,FALSE,"p3";#N/A,#N/A,FALSE,"p4";#N/A,#N/A,FALSE,"p5";#N/A,#N/A,FALSE,"p6";#N/A,#N/A,FALSE,"p7";#N/A,#N/A,FALSE,"p8"}</definedName>
    <definedName name="基金" localSheetId="24" hidden="1">{#N/A,#N/A,FALSE,"p9";#N/A,#N/A,FALSE,"p1";#N/A,#N/A,FALSE,"p2";#N/A,#N/A,FALSE,"p3";#N/A,#N/A,FALSE,"p4";#N/A,#N/A,FALSE,"p5";#N/A,#N/A,FALSE,"p6";#N/A,#N/A,FALSE,"p7";#N/A,#N/A,FALSE,"p8"}</definedName>
    <definedName name="基金" localSheetId="5" hidden="1">{#N/A,#N/A,FALSE,"p9";#N/A,#N/A,FALSE,"p1";#N/A,#N/A,FALSE,"p2";#N/A,#N/A,FALSE,"p3";#N/A,#N/A,FALSE,"p4";#N/A,#N/A,FALSE,"p5";#N/A,#N/A,FALSE,"p6";#N/A,#N/A,FALSE,"p7";#N/A,#N/A,FALSE,"p8"}</definedName>
    <definedName name="基金" hidden="1">{#N/A,#N/A,FALSE,"p9";#N/A,#N/A,FALSE,"p1";#N/A,#N/A,FALSE,"p2";#N/A,#N/A,FALSE,"p3";#N/A,#N/A,FALSE,"p4";#N/A,#N/A,FALSE,"p5";#N/A,#N/A,FALSE,"p6";#N/A,#N/A,FALSE,"p7";#N/A,#N/A,FALSE,"p8"}</definedName>
    <definedName name="计划1" localSheetId="0" hidden="1">{#N/A,#N/A,FALSE,"p9";#N/A,#N/A,FALSE,"p1";#N/A,#N/A,FALSE,"p2";#N/A,#N/A,FALSE,"p3";#N/A,#N/A,FALSE,"p4";#N/A,#N/A,FALSE,"p5";#N/A,#N/A,FALSE,"p6";#N/A,#N/A,FALSE,"p7";#N/A,#N/A,FALSE,"p8"}</definedName>
    <definedName name="计划1" localSheetId="18" hidden="1">{#N/A,#N/A,FALSE,"p9";#N/A,#N/A,FALSE,"p1";#N/A,#N/A,FALSE,"p2";#N/A,#N/A,FALSE,"p3";#N/A,#N/A,FALSE,"p4";#N/A,#N/A,FALSE,"p5";#N/A,#N/A,FALSE,"p6";#N/A,#N/A,FALSE,"p7";#N/A,#N/A,FALSE,"p8"}</definedName>
    <definedName name="计划1" localSheetId="19" hidden="1">{#N/A,#N/A,FALSE,"p9";#N/A,#N/A,FALSE,"p1";#N/A,#N/A,FALSE,"p2";#N/A,#N/A,FALSE,"p3";#N/A,#N/A,FALSE,"p4";#N/A,#N/A,FALSE,"p5";#N/A,#N/A,FALSE,"p6";#N/A,#N/A,FALSE,"p7";#N/A,#N/A,FALSE,"p8"}</definedName>
    <definedName name="计划1" localSheetId="20" hidden="1">{#N/A,#N/A,FALSE,"p9";#N/A,#N/A,FALSE,"p1";#N/A,#N/A,FALSE,"p2";#N/A,#N/A,FALSE,"p3";#N/A,#N/A,FALSE,"p4";#N/A,#N/A,FALSE,"p5";#N/A,#N/A,FALSE,"p6";#N/A,#N/A,FALSE,"p7";#N/A,#N/A,FALSE,"p8"}</definedName>
    <definedName name="计划1" localSheetId="21" hidden="1">{#N/A,#N/A,FALSE,"p9";#N/A,#N/A,FALSE,"p1";#N/A,#N/A,FALSE,"p2";#N/A,#N/A,FALSE,"p3";#N/A,#N/A,FALSE,"p4";#N/A,#N/A,FALSE,"p5";#N/A,#N/A,FALSE,"p6";#N/A,#N/A,FALSE,"p7";#N/A,#N/A,FALSE,"p8"}</definedName>
    <definedName name="计划1" localSheetId="22" hidden="1">{#N/A,#N/A,FALSE,"p9";#N/A,#N/A,FALSE,"p1";#N/A,#N/A,FALSE,"p2";#N/A,#N/A,FALSE,"p3";#N/A,#N/A,FALSE,"p4";#N/A,#N/A,FALSE,"p5";#N/A,#N/A,FALSE,"p6";#N/A,#N/A,FALSE,"p7";#N/A,#N/A,FALSE,"p8"}</definedName>
    <definedName name="计划1" localSheetId="23" hidden="1">{#N/A,#N/A,FALSE,"p9";#N/A,#N/A,FALSE,"p1";#N/A,#N/A,FALSE,"p2";#N/A,#N/A,FALSE,"p3";#N/A,#N/A,FALSE,"p4";#N/A,#N/A,FALSE,"p5";#N/A,#N/A,FALSE,"p6";#N/A,#N/A,FALSE,"p7";#N/A,#N/A,FALSE,"p8"}</definedName>
    <definedName name="计划1" localSheetId="24" hidden="1">{#N/A,#N/A,FALSE,"p9";#N/A,#N/A,FALSE,"p1";#N/A,#N/A,FALSE,"p2";#N/A,#N/A,FALSE,"p3";#N/A,#N/A,FALSE,"p4";#N/A,#N/A,FALSE,"p5";#N/A,#N/A,FALSE,"p6";#N/A,#N/A,FALSE,"p7";#N/A,#N/A,FALSE,"p8"}</definedName>
    <definedName name="计划1" localSheetId="5"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localSheetId="18" hidden="1">{#N/A,#N/A,FALSE,"p9";#N/A,#N/A,FALSE,"p1";#N/A,#N/A,FALSE,"p2";#N/A,#N/A,FALSE,"p3";#N/A,#N/A,FALSE,"p4";#N/A,#N/A,FALSE,"p5";#N/A,#N/A,FALSE,"p6";#N/A,#N/A,FALSE,"p7";#N/A,#N/A,FALSE,"p8"}</definedName>
    <definedName name="计划2" localSheetId="19" hidden="1">{#N/A,#N/A,FALSE,"p9";#N/A,#N/A,FALSE,"p1";#N/A,#N/A,FALSE,"p2";#N/A,#N/A,FALSE,"p3";#N/A,#N/A,FALSE,"p4";#N/A,#N/A,FALSE,"p5";#N/A,#N/A,FALSE,"p6";#N/A,#N/A,FALSE,"p7";#N/A,#N/A,FALSE,"p8"}</definedName>
    <definedName name="计划2" localSheetId="20" hidden="1">{#N/A,#N/A,FALSE,"p9";#N/A,#N/A,FALSE,"p1";#N/A,#N/A,FALSE,"p2";#N/A,#N/A,FALSE,"p3";#N/A,#N/A,FALSE,"p4";#N/A,#N/A,FALSE,"p5";#N/A,#N/A,FALSE,"p6";#N/A,#N/A,FALSE,"p7";#N/A,#N/A,FALSE,"p8"}</definedName>
    <definedName name="计划2" localSheetId="21" hidden="1">{#N/A,#N/A,FALSE,"p9";#N/A,#N/A,FALSE,"p1";#N/A,#N/A,FALSE,"p2";#N/A,#N/A,FALSE,"p3";#N/A,#N/A,FALSE,"p4";#N/A,#N/A,FALSE,"p5";#N/A,#N/A,FALSE,"p6";#N/A,#N/A,FALSE,"p7";#N/A,#N/A,FALSE,"p8"}</definedName>
    <definedName name="计划2" localSheetId="22" hidden="1">{#N/A,#N/A,FALSE,"p9";#N/A,#N/A,FALSE,"p1";#N/A,#N/A,FALSE,"p2";#N/A,#N/A,FALSE,"p3";#N/A,#N/A,FALSE,"p4";#N/A,#N/A,FALSE,"p5";#N/A,#N/A,FALSE,"p6";#N/A,#N/A,FALSE,"p7";#N/A,#N/A,FALSE,"p8"}</definedName>
    <definedName name="计划2" localSheetId="23" hidden="1">{#N/A,#N/A,FALSE,"p9";#N/A,#N/A,FALSE,"p1";#N/A,#N/A,FALSE,"p2";#N/A,#N/A,FALSE,"p3";#N/A,#N/A,FALSE,"p4";#N/A,#N/A,FALSE,"p5";#N/A,#N/A,FALSE,"p6";#N/A,#N/A,FALSE,"p7";#N/A,#N/A,FALSE,"p8"}</definedName>
    <definedName name="计划2" localSheetId="24"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37" l="1"/>
  <c r="E8" i="33"/>
  <c r="B8" i="33"/>
  <c r="C17" i="14"/>
  <c r="C16" i="14"/>
  <c r="Y14" i="14"/>
  <c r="X14" i="14"/>
  <c r="X13" i="14" s="1"/>
  <c r="W13" i="14"/>
  <c r="O13" i="14"/>
  <c r="N13" i="14"/>
  <c r="M13" i="14"/>
  <c r="I13" i="14"/>
  <c r="H13" i="14"/>
  <c r="G13" i="14"/>
  <c r="Y12" i="14"/>
  <c r="P12" i="14"/>
  <c r="J12" i="14"/>
  <c r="C12" i="14"/>
  <c r="X12" i="14" s="1"/>
  <c r="Y11" i="14"/>
  <c r="X11" i="14"/>
  <c r="Q11" i="14"/>
  <c r="P11" i="14"/>
  <c r="K11" i="14"/>
  <c r="J11" i="14"/>
  <c r="Y10" i="14"/>
  <c r="X10" i="14"/>
  <c r="Q10" i="14"/>
  <c r="P10" i="14"/>
  <c r="K10" i="14"/>
  <c r="J10" i="14"/>
  <c r="Y9" i="14"/>
  <c r="X9" i="14"/>
  <c r="Q9" i="14"/>
  <c r="P9" i="14"/>
  <c r="K9" i="14"/>
  <c r="J9" i="14"/>
  <c r="Y8" i="14"/>
  <c r="X8" i="14"/>
  <c r="Q8" i="14"/>
  <c r="P8" i="14"/>
  <c r="K8" i="14"/>
  <c r="J8" i="14"/>
  <c r="Y7" i="14"/>
  <c r="P7" i="14"/>
  <c r="J7" i="14"/>
  <c r="C7" i="14"/>
  <c r="K7" i="14" s="1"/>
  <c r="Y6" i="14"/>
  <c r="P6" i="14"/>
  <c r="J6" i="14"/>
  <c r="F6" i="14"/>
  <c r="C21" i="13"/>
  <c r="C20" i="13"/>
  <c r="C14" i="13"/>
  <c r="C7" i="13"/>
  <c r="C6" i="13" s="1"/>
  <c r="C5" i="13" s="1"/>
  <c r="X9" i="30"/>
  <c r="W9" i="30"/>
  <c r="X8" i="30"/>
  <c r="W8" i="30"/>
  <c r="X7" i="30"/>
  <c r="W7" i="30"/>
  <c r="W6" i="30" s="1"/>
  <c r="V6" i="30"/>
  <c r="N6" i="30"/>
  <c r="M6" i="30"/>
  <c r="L6" i="30"/>
  <c r="H6" i="30"/>
  <c r="G6" i="30"/>
  <c r="F6" i="30"/>
  <c r="X5" i="30"/>
  <c r="W5" i="30"/>
  <c r="P5" i="30"/>
  <c r="O5" i="30"/>
  <c r="J5" i="30"/>
  <c r="I5" i="30"/>
  <c r="E5" i="30"/>
  <c r="Y9" i="12"/>
  <c r="X9" i="12"/>
  <c r="Y8" i="12"/>
  <c r="X8" i="12"/>
  <c r="Y7" i="12"/>
  <c r="X7" i="12"/>
  <c r="X6" i="12"/>
  <c r="W6" i="12"/>
  <c r="O6" i="12"/>
  <c r="N6" i="12"/>
  <c r="M6" i="12"/>
  <c r="I6" i="12"/>
  <c r="H6" i="12"/>
  <c r="G6" i="12"/>
  <c r="Y5" i="12"/>
  <c r="X5" i="12"/>
  <c r="Q5" i="12"/>
  <c r="P5" i="12"/>
  <c r="K5" i="12"/>
  <c r="J5" i="12"/>
  <c r="F5" i="12"/>
  <c r="X10" i="27"/>
  <c r="W10" i="27"/>
  <c r="X9" i="27"/>
  <c r="W9" i="27"/>
  <c r="X8" i="27"/>
  <c r="W8" i="27"/>
  <c r="W7" i="27"/>
  <c r="V7" i="27"/>
  <c r="N7" i="27"/>
  <c r="M7" i="27"/>
  <c r="L7" i="27"/>
  <c r="H7" i="27"/>
  <c r="G7" i="27"/>
  <c r="F7" i="27"/>
  <c r="X6" i="27"/>
  <c r="W6" i="27"/>
  <c r="P6" i="27"/>
  <c r="O6" i="27"/>
  <c r="J6" i="27"/>
  <c r="I6" i="27"/>
  <c r="E6" i="27"/>
  <c r="X5" i="27"/>
  <c r="W5" i="27"/>
  <c r="P5" i="27"/>
  <c r="O5" i="27"/>
  <c r="J5" i="27"/>
  <c r="I5" i="27"/>
  <c r="E5" i="27"/>
  <c r="X9" i="28"/>
  <c r="W9" i="28"/>
  <c r="X8" i="28"/>
  <c r="W8" i="28"/>
  <c r="X7" i="28"/>
  <c r="W7" i="28"/>
  <c r="W6" i="28"/>
  <c r="V6" i="28"/>
  <c r="N6" i="28"/>
  <c r="M6" i="28"/>
  <c r="L6" i="28"/>
  <c r="H6" i="28"/>
  <c r="G6" i="28"/>
  <c r="F6" i="28"/>
  <c r="B6" i="28"/>
  <c r="X5" i="28"/>
  <c r="W5" i="28"/>
  <c r="P5" i="28"/>
  <c r="O5" i="28"/>
  <c r="J5" i="28"/>
  <c r="I5" i="28"/>
  <c r="E5" i="28"/>
  <c r="C34" i="9"/>
  <c r="Y15" i="9"/>
  <c r="X15" i="9"/>
  <c r="Y13" i="9"/>
  <c r="X13" i="9"/>
  <c r="Q13" i="9"/>
  <c r="P13" i="9"/>
  <c r="K13" i="9"/>
  <c r="J13" i="9"/>
  <c r="Y12" i="9"/>
  <c r="X12" i="9"/>
  <c r="Q12" i="9"/>
  <c r="P12" i="9"/>
  <c r="K12" i="9"/>
  <c r="J12" i="9"/>
  <c r="Y10" i="9"/>
  <c r="X10" i="9"/>
  <c r="Q10" i="9"/>
  <c r="P10" i="9"/>
  <c r="K10" i="9"/>
  <c r="J10" i="9"/>
  <c r="F10" i="9"/>
  <c r="Y9" i="9"/>
  <c r="X9" i="9"/>
  <c r="Q9" i="9"/>
  <c r="P9" i="9"/>
  <c r="K9" i="9"/>
  <c r="J9" i="9"/>
  <c r="Y7" i="9"/>
  <c r="X7" i="9"/>
  <c r="Q7" i="9"/>
  <c r="P7" i="9"/>
  <c r="K7" i="9"/>
  <c r="J7" i="9"/>
  <c r="Y6" i="9"/>
  <c r="X6" i="9"/>
  <c r="Q6" i="9"/>
  <c r="P6" i="9"/>
  <c r="K6" i="9"/>
  <c r="J6" i="9"/>
  <c r="Y5" i="9"/>
  <c r="X5" i="9"/>
  <c r="Q5" i="9"/>
  <c r="P5" i="9"/>
  <c r="K5" i="9"/>
  <c r="J5" i="9"/>
  <c r="F5" i="9"/>
  <c r="B12" i="24"/>
  <c r="X10" i="24"/>
  <c r="W10" i="24"/>
  <c r="X8" i="24"/>
  <c r="W8" i="24"/>
  <c r="X7" i="24"/>
  <c r="W7" i="24"/>
  <c r="P7" i="24"/>
  <c r="O7" i="24"/>
  <c r="J7" i="24"/>
  <c r="I7" i="24"/>
  <c r="E7" i="24"/>
  <c r="X6" i="24"/>
  <c r="W6" i="24"/>
  <c r="P6" i="24"/>
  <c r="O6" i="24"/>
  <c r="J6" i="24"/>
  <c r="I6" i="24"/>
  <c r="X5" i="24"/>
  <c r="O5" i="24"/>
  <c r="I5" i="24"/>
  <c r="E5" i="24"/>
  <c r="B5" i="24"/>
  <c r="J5" i="24" s="1"/>
  <c r="B12" i="7"/>
  <c r="B5" i="7"/>
  <c r="B16" i="7" s="1"/>
  <c r="Z9" i="17"/>
  <c r="Y9" i="17"/>
  <c r="Z8" i="17"/>
  <c r="Y8" i="17"/>
  <c r="Z7" i="17"/>
  <c r="Y7" i="17"/>
  <c r="Y6" i="17"/>
  <c r="X6" i="17"/>
  <c r="P6" i="17"/>
  <c r="O6" i="17"/>
  <c r="N6" i="17"/>
  <c r="J6" i="17"/>
  <c r="I6" i="17"/>
  <c r="H6" i="17"/>
  <c r="D6" i="17"/>
  <c r="C6" i="17"/>
  <c r="Z5" i="17"/>
  <c r="Y5" i="17"/>
  <c r="R5" i="17"/>
  <c r="Q5" i="17"/>
  <c r="L5" i="17"/>
  <c r="K5" i="17"/>
  <c r="G5" i="17"/>
  <c r="X21" i="26"/>
  <c r="W21" i="26"/>
  <c r="X17" i="26"/>
  <c r="W17" i="26"/>
  <c r="W16" i="26"/>
  <c r="V16" i="26"/>
  <c r="N16" i="26"/>
  <c r="M16" i="26"/>
  <c r="L16" i="26"/>
  <c r="H16" i="26"/>
  <c r="G16" i="26"/>
  <c r="F16" i="26"/>
  <c r="X15" i="26"/>
  <c r="W15" i="26"/>
  <c r="P15" i="26"/>
  <c r="O15" i="26"/>
  <c r="J15" i="26"/>
  <c r="I15" i="26"/>
  <c r="X14" i="26"/>
  <c r="W14" i="26"/>
  <c r="P14" i="26"/>
  <c r="O14" i="26"/>
  <c r="J14" i="26"/>
  <c r="I14" i="26"/>
  <c r="X13" i="26"/>
  <c r="W13" i="26"/>
  <c r="P13" i="26"/>
  <c r="O13" i="26"/>
  <c r="J13" i="26"/>
  <c r="I13" i="26"/>
  <c r="X11" i="26"/>
  <c r="W11" i="26"/>
  <c r="P11" i="26"/>
  <c r="O11" i="26"/>
  <c r="J11" i="26"/>
  <c r="I11" i="26"/>
  <c r="X10" i="26"/>
  <c r="W10" i="26"/>
  <c r="P10" i="26"/>
  <c r="O10" i="26"/>
  <c r="J10" i="26"/>
  <c r="I10" i="26"/>
  <c r="E10" i="26"/>
  <c r="X9" i="26"/>
  <c r="W9" i="26"/>
  <c r="P9" i="26"/>
  <c r="O9" i="26"/>
  <c r="J9" i="26"/>
  <c r="I9" i="26"/>
  <c r="X8" i="26"/>
  <c r="W8" i="26"/>
  <c r="P8" i="26"/>
  <c r="O8" i="26"/>
  <c r="J8" i="26"/>
  <c r="I8" i="26"/>
  <c r="X7" i="26"/>
  <c r="W7" i="26"/>
  <c r="P7" i="26"/>
  <c r="O7" i="26"/>
  <c r="J7" i="26"/>
  <c r="I7" i="26"/>
  <c r="X6" i="26"/>
  <c r="W6" i="26"/>
  <c r="P6" i="26"/>
  <c r="O6" i="26"/>
  <c r="J6" i="26"/>
  <c r="I6" i="26"/>
  <c r="E6" i="26"/>
  <c r="B5" i="26"/>
  <c r="B30" i="26" s="1"/>
  <c r="B20" i="4"/>
  <c r="B6" i="4"/>
  <c r="B5" i="4"/>
  <c r="B28" i="4" s="1"/>
  <c r="C6" i="14" l="1"/>
  <c r="Q7" i="14"/>
  <c r="W5" i="24"/>
  <c r="B15" i="24"/>
  <c r="X7" i="14"/>
  <c r="K12" i="14"/>
  <c r="Q12" i="14"/>
  <c r="P5" i="24"/>
  <c r="X6" i="14" l="1"/>
  <c r="K6" i="14"/>
  <c r="Q6" i="14"/>
  <c r="C5" i="14"/>
</calcChain>
</file>

<file path=xl/sharedStrings.xml><?xml version="1.0" encoding="utf-8"?>
<sst xmlns="http://schemas.openxmlformats.org/spreadsheetml/2006/main" count="1174" uniqueCount="715">
  <si>
    <r>
      <rPr>
        <sz val="11"/>
        <rFont val="黑体"/>
        <family val="3"/>
        <charset val="134"/>
      </rPr>
      <t>附表</t>
    </r>
    <r>
      <rPr>
        <sz val="11"/>
        <rFont val="Times New Roman"/>
        <family val="1"/>
      </rPr>
      <t>1</t>
    </r>
  </si>
  <si>
    <t>一般公共预算收入表</t>
  </si>
  <si>
    <r>
      <rPr>
        <sz val="12"/>
        <rFont val="方正仿宋_GBK"/>
        <family val="4"/>
        <charset val="134"/>
      </rPr>
      <t>单位：万元</t>
    </r>
  </si>
  <si>
    <t>项目</t>
  </si>
  <si>
    <r>
      <rPr>
        <b/>
        <sz val="11"/>
        <rFont val="方正书宋_GBK"/>
        <charset val="134"/>
      </rPr>
      <t>预算数</t>
    </r>
  </si>
  <si>
    <t>一、本级收入</t>
  </si>
  <si>
    <t>（一）税收收入</t>
  </si>
  <si>
    <t>1.增值税</t>
  </si>
  <si>
    <t>2.企业所得税</t>
  </si>
  <si>
    <t>3.个人所得税</t>
  </si>
  <si>
    <t>4.资源税</t>
  </si>
  <si>
    <t>5.城市维护建设税</t>
  </si>
  <si>
    <t>6.房产税</t>
  </si>
  <si>
    <t>7.印花税</t>
  </si>
  <si>
    <t>8.城镇土地使用税</t>
  </si>
  <si>
    <t>9.土地增值税</t>
  </si>
  <si>
    <r>
      <rPr>
        <sz val="12"/>
        <rFont val="宋体"/>
        <family val="3"/>
        <charset val="134"/>
      </rPr>
      <t>1</t>
    </r>
    <r>
      <rPr>
        <sz val="12"/>
        <rFont val="宋体"/>
        <family val="3"/>
        <charset val="134"/>
      </rPr>
      <t>0.车船税</t>
    </r>
  </si>
  <si>
    <r>
      <rPr>
        <sz val="12"/>
        <rFont val="宋体"/>
        <family val="3"/>
        <charset val="134"/>
      </rPr>
      <t>1</t>
    </r>
    <r>
      <rPr>
        <sz val="12"/>
        <rFont val="宋体"/>
        <family val="3"/>
        <charset val="134"/>
      </rPr>
      <t>1.耕地占用税</t>
    </r>
  </si>
  <si>
    <r>
      <rPr>
        <sz val="12"/>
        <rFont val="宋体"/>
        <family val="3"/>
        <charset val="134"/>
      </rPr>
      <t>1</t>
    </r>
    <r>
      <rPr>
        <sz val="12"/>
        <rFont val="宋体"/>
        <family val="3"/>
        <charset val="134"/>
      </rPr>
      <t>2</t>
    </r>
    <r>
      <rPr>
        <sz val="12"/>
        <rFont val="宋体"/>
        <family val="3"/>
        <charset val="134"/>
      </rPr>
      <t>.契税</t>
    </r>
  </si>
  <si>
    <t>13.环境保护税</t>
  </si>
  <si>
    <t>（二）非税收入</t>
  </si>
  <si>
    <t>1.专项收入</t>
  </si>
  <si>
    <t>2.行政事业性收费</t>
  </si>
  <si>
    <t>3.罚没收入</t>
  </si>
  <si>
    <t>4.国有资源（资产）有偿使用收入</t>
  </si>
  <si>
    <t>二、上级补助收入</t>
  </si>
  <si>
    <t>三、债务收入</t>
  </si>
  <si>
    <t>四、调入资金</t>
  </si>
  <si>
    <t>收入总计</t>
  </si>
  <si>
    <r>
      <rPr>
        <sz val="11"/>
        <rFont val="黑体"/>
        <family val="3"/>
        <charset val="134"/>
      </rPr>
      <t>附表</t>
    </r>
    <r>
      <rPr>
        <sz val="11"/>
        <rFont val="Times New Roman"/>
        <family val="1"/>
      </rPr>
      <t>2</t>
    </r>
  </si>
  <si>
    <t>一般公共预算支出表</t>
  </si>
  <si>
    <r>
      <rPr>
        <sz val="11"/>
        <rFont val="方正仿宋_GBK"/>
        <family val="4"/>
        <charset val="134"/>
      </rPr>
      <t>单位：万元</t>
    </r>
  </si>
  <si>
    <r>
      <rPr>
        <sz val="11"/>
        <rFont val="方正书宋_GBK"/>
        <charset val="134"/>
      </rPr>
      <t>科目编码</t>
    </r>
  </si>
  <si>
    <r>
      <rPr>
        <sz val="11"/>
        <rFont val="方正书宋_GBK"/>
        <charset val="134"/>
      </rPr>
      <t>科目（单位）名称</t>
    </r>
  </si>
  <si>
    <r>
      <rPr>
        <sz val="11"/>
        <rFont val="方正书宋_GBK"/>
        <charset val="134"/>
      </rPr>
      <t>合计</t>
    </r>
  </si>
  <si>
    <t>一、本级支出</t>
  </si>
  <si>
    <t>一般公共服务支出</t>
  </si>
  <si>
    <t>201</t>
  </si>
  <si>
    <r>
      <rPr>
        <sz val="11"/>
        <rFont val="方正仿宋_GBK"/>
        <family val="4"/>
        <charset val="134"/>
      </rPr>
      <t>一般公共服务支出类合计</t>
    </r>
  </si>
  <si>
    <t>国防支出</t>
  </si>
  <si>
    <t>20101</t>
  </si>
  <si>
    <r>
      <rPr>
        <sz val="11"/>
        <rFont val="Times New Roman"/>
        <family val="1"/>
      </rPr>
      <t xml:space="preserve"> </t>
    </r>
    <r>
      <rPr>
        <sz val="11"/>
        <rFont val="方正仿宋_GBK"/>
        <family val="4"/>
        <charset val="134"/>
      </rPr>
      <t>人大事务款合计</t>
    </r>
  </si>
  <si>
    <t>公共安全支出</t>
  </si>
  <si>
    <t>2010101</t>
  </si>
  <si>
    <r>
      <rPr>
        <sz val="11"/>
        <rFont val="Times New Roman"/>
        <family val="1"/>
      </rPr>
      <t xml:space="preserve">  </t>
    </r>
    <r>
      <rPr>
        <sz val="11"/>
        <rFont val="方正仿宋_GBK"/>
        <family val="4"/>
        <charset val="134"/>
      </rPr>
      <t>行政运行项合计</t>
    </r>
  </si>
  <si>
    <t>教育支出</t>
  </si>
  <si>
    <t>2010199</t>
  </si>
  <si>
    <r>
      <rPr>
        <sz val="11"/>
        <rFont val="Times New Roman"/>
        <family val="1"/>
      </rPr>
      <t xml:space="preserve">  </t>
    </r>
    <r>
      <rPr>
        <sz val="11"/>
        <rFont val="方正仿宋_GBK"/>
        <family val="4"/>
        <charset val="134"/>
      </rPr>
      <t>其他人大事务支出项合计</t>
    </r>
  </si>
  <si>
    <t>科学技术支出</t>
  </si>
  <si>
    <t>文化旅游体育与传媒支出</t>
  </si>
  <si>
    <t>社会保障和就业支出</t>
  </si>
  <si>
    <t>卫生健康支出</t>
  </si>
  <si>
    <t>节能环保支出</t>
  </si>
  <si>
    <t>城乡社区支出</t>
  </si>
  <si>
    <t>农林水支出</t>
  </si>
  <si>
    <t>交通运输支出</t>
  </si>
  <si>
    <t>232</t>
  </si>
  <si>
    <r>
      <rPr>
        <sz val="9"/>
        <rFont val="宋体"/>
        <family val="3"/>
        <charset val="134"/>
      </rPr>
      <t>债务付息支出类合计</t>
    </r>
  </si>
  <si>
    <t>资源勘探工业信息等支出</t>
  </si>
  <si>
    <t>金融支出</t>
  </si>
  <si>
    <t>自然资源海洋气象等支出</t>
  </si>
  <si>
    <t>住房保障支出</t>
  </si>
  <si>
    <t>2320301</t>
  </si>
  <si>
    <r>
      <rPr>
        <sz val="9"/>
        <rFont val="Times New Roman"/>
        <family val="1"/>
      </rPr>
      <t xml:space="preserve">  </t>
    </r>
    <r>
      <rPr>
        <sz val="9"/>
        <rFont val="宋体"/>
        <family val="3"/>
        <charset val="134"/>
      </rPr>
      <t>地方政府一般债券付息支出项合计</t>
    </r>
  </si>
  <si>
    <t>灾害防治及应急管理支出</t>
  </si>
  <si>
    <t>预备费</t>
  </si>
  <si>
    <t>其他支出</t>
  </si>
  <si>
    <t>债务付息支出</t>
  </si>
  <si>
    <t>债务发行费用支出</t>
  </si>
  <si>
    <t>二、转移支付安排的支出</t>
  </si>
  <si>
    <t>三、上解支出</t>
  </si>
  <si>
    <t>四、债务还本支出</t>
  </si>
  <si>
    <t>支出总计</t>
  </si>
  <si>
    <r>
      <rPr>
        <sz val="11"/>
        <rFont val="黑体"/>
        <family val="3"/>
        <charset val="134"/>
      </rPr>
      <t>附表</t>
    </r>
    <r>
      <rPr>
        <sz val="11"/>
        <rFont val="Times New Roman"/>
        <family val="1"/>
      </rPr>
      <t>3</t>
    </r>
  </si>
  <si>
    <t>一般公共预算本级支出功能分类表</t>
  </si>
  <si>
    <t>单位：万元</t>
  </si>
  <si>
    <t>科目编码</t>
  </si>
  <si>
    <t>科目名称</t>
  </si>
  <si>
    <t>预算数</t>
  </si>
  <si>
    <t>政府办公厅（室）及相关机构事务</t>
  </si>
  <si>
    <t>行政运行</t>
  </si>
  <si>
    <t>一般行政管理事务</t>
  </si>
  <si>
    <t>机关服务</t>
  </si>
  <si>
    <t>专项业务及机关事务管理</t>
  </si>
  <si>
    <t>政务公开审批</t>
  </si>
  <si>
    <t>事业运行</t>
  </si>
  <si>
    <t>发展与改革事务</t>
  </si>
  <si>
    <t>2010499</t>
  </si>
  <si>
    <t>其他发展与改革事务支出</t>
  </si>
  <si>
    <t>统计信息事务</t>
  </si>
  <si>
    <t>专项普查活动</t>
  </si>
  <si>
    <t>财政事务</t>
  </si>
  <si>
    <t>信息化建设</t>
  </si>
  <si>
    <t>税收事务</t>
  </si>
  <si>
    <t>审计事务</t>
  </si>
  <si>
    <t>审计业务</t>
  </si>
  <si>
    <t>其他审计事务支出</t>
  </si>
  <si>
    <t>纪检监察事务</t>
  </si>
  <si>
    <t>其他纪检监察事务支出</t>
  </si>
  <si>
    <t>商贸事务</t>
  </si>
  <si>
    <t>招商引资</t>
  </si>
  <si>
    <t>民族事务</t>
  </si>
  <si>
    <t>其他民族事务支出</t>
  </si>
  <si>
    <t>档案事务</t>
  </si>
  <si>
    <t>档案馆</t>
  </si>
  <si>
    <t>党委办公厅（室）及相关机构事务</t>
  </si>
  <si>
    <t>组织事务</t>
  </si>
  <si>
    <t>其他组织事务支出</t>
  </si>
  <si>
    <t>宣传事务</t>
  </si>
  <si>
    <t>其他宣传事务支出</t>
  </si>
  <si>
    <t>统战事务</t>
  </si>
  <si>
    <t>其他共产党事务支出</t>
  </si>
  <si>
    <t>市场监督管理事务</t>
  </si>
  <si>
    <t>质量安全监管</t>
  </si>
  <si>
    <t>食品安全监管</t>
  </si>
  <si>
    <t>其他市场监督管理事务</t>
  </si>
  <si>
    <t>20140</t>
  </si>
  <si>
    <t>信访事务</t>
  </si>
  <si>
    <t>2014004</t>
  </si>
  <si>
    <t>信访业务</t>
  </si>
  <si>
    <t>其他一般公共服务支出</t>
  </si>
  <si>
    <t>国防动员</t>
  </si>
  <si>
    <t>兵役征集</t>
  </si>
  <si>
    <t>人民防空</t>
  </si>
  <si>
    <t>民兵</t>
  </si>
  <si>
    <t>边海防</t>
  </si>
  <si>
    <t>其他国防动员支出</t>
  </si>
  <si>
    <t>武装警察部队</t>
  </si>
  <si>
    <t>其他武装警察部队支出</t>
  </si>
  <si>
    <t>公安</t>
  </si>
  <si>
    <t>2040220</t>
  </si>
  <si>
    <t>执法办案</t>
  </si>
  <si>
    <t>其他公安支出</t>
  </si>
  <si>
    <t>检察</t>
  </si>
  <si>
    <t>法院</t>
  </si>
  <si>
    <t>司法</t>
  </si>
  <si>
    <t>基层司法业务</t>
  </si>
  <si>
    <t>其他公共安全支出</t>
  </si>
  <si>
    <t>教育管理事务</t>
  </si>
  <si>
    <t>其他教育管理事务支出</t>
  </si>
  <si>
    <t>普通教育</t>
  </si>
  <si>
    <t>学前教育</t>
  </si>
  <si>
    <t>小学教育</t>
  </si>
  <si>
    <t>初中教育</t>
  </si>
  <si>
    <t>高中教育</t>
  </si>
  <si>
    <t>其他普通教育支出</t>
  </si>
  <si>
    <t>教育费附加安排的支出</t>
  </si>
  <si>
    <t>农村中小学校舍建设</t>
  </si>
  <si>
    <t>2050999</t>
  </si>
  <si>
    <t>其他教育费附加安排的支出</t>
  </si>
  <si>
    <t>其他教育支出</t>
  </si>
  <si>
    <t>科学技术管理事务</t>
  </si>
  <si>
    <t>其他科学技术管理事务支出</t>
  </si>
  <si>
    <t>技术研究与开发</t>
  </si>
  <si>
    <t>机构运行</t>
  </si>
  <si>
    <t>科技成果转化与扩散</t>
  </si>
  <si>
    <t>科技交流与合作</t>
  </si>
  <si>
    <t>其他科技交流与合作支出</t>
  </si>
  <si>
    <t>文化和旅游</t>
  </si>
  <si>
    <t>文化和旅游管理事务</t>
  </si>
  <si>
    <t>其他文化和旅游支出</t>
  </si>
  <si>
    <t>体育</t>
  </si>
  <si>
    <t>体育竞赛</t>
  </si>
  <si>
    <t>新闻出版电影</t>
  </si>
  <si>
    <t>其他文化旅游体育与传媒支出</t>
  </si>
  <si>
    <t>人力资源和社会保障管理事务</t>
  </si>
  <si>
    <t>综合业务管理</t>
  </si>
  <si>
    <t>劳动保障监察</t>
  </si>
  <si>
    <t>2080116</t>
  </si>
  <si>
    <t>引进人才费用</t>
  </si>
  <si>
    <t>其他人力资源和社会保障管理事务支出</t>
  </si>
  <si>
    <t>民政管理事务</t>
  </si>
  <si>
    <t>基层政权建设和社区治理</t>
  </si>
  <si>
    <t>其他民政管理事务支出</t>
  </si>
  <si>
    <t>行政事业单位养老支出</t>
  </si>
  <si>
    <t>行政单位离退休</t>
  </si>
  <si>
    <t>事业单位离退休</t>
  </si>
  <si>
    <t>机关事业单位基本养老保险缴费支出</t>
  </si>
  <si>
    <t>机关事业单位职业年金缴费支出</t>
  </si>
  <si>
    <t>就业补助</t>
  </si>
  <si>
    <t>其他就业补助支出</t>
  </si>
  <si>
    <t>抚恤</t>
  </si>
  <si>
    <t>2080805</t>
  </si>
  <si>
    <t>义务兵优待</t>
  </si>
  <si>
    <t>其他优抚支出</t>
  </si>
  <si>
    <t>退役安置</t>
  </si>
  <si>
    <t>退役士兵安置</t>
  </si>
  <si>
    <t>军队转业干部安置</t>
  </si>
  <si>
    <t>其他退役安置支出</t>
  </si>
  <si>
    <t>社会福利</t>
  </si>
  <si>
    <t>老年福利</t>
  </si>
  <si>
    <t>残疾人事业</t>
  </si>
  <si>
    <t>2081107</t>
  </si>
  <si>
    <t>残疾人生活和护理补贴</t>
  </si>
  <si>
    <t>其他残疾人事业支出</t>
  </si>
  <si>
    <t>最低生活保障</t>
  </si>
  <si>
    <t>城市最低生活保障金支出</t>
  </si>
  <si>
    <t>2081902</t>
  </si>
  <si>
    <t>农村最低生活保障金支出</t>
  </si>
  <si>
    <t>20820</t>
  </si>
  <si>
    <t>临时救助</t>
  </si>
  <si>
    <t>2082001</t>
  </si>
  <si>
    <t>临时救助支出</t>
  </si>
  <si>
    <t>特困人员救助供养</t>
  </si>
  <si>
    <t>农村特困人员救助供养支出</t>
  </si>
  <si>
    <t>其他生活救助</t>
  </si>
  <si>
    <t>其他农村生活救助</t>
  </si>
  <si>
    <t>财政对基本养老保险基金的补助</t>
  </si>
  <si>
    <t>财政对企业职工基本养老保险基金的补助</t>
  </si>
  <si>
    <t>财政对城乡居民基本养老保险基金的补助</t>
  </si>
  <si>
    <t>退役军人管理事务</t>
  </si>
  <si>
    <t>卫生健康管理事务</t>
  </si>
  <si>
    <t>其他卫生健康管理事务支出</t>
  </si>
  <si>
    <t>基层医疗卫生机构</t>
  </si>
  <si>
    <t>乡镇卫生院</t>
  </si>
  <si>
    <t>其他基层医疗卫生机构支出</t>
  </si>
  <si>
    <t>公共卫生</t>
  </si>
  <si>
    <t>2100403</t>
  </si>
  <si>
    <t>妇幼保健机构</t>
  </si>
  <si>
    <t>基本公共卫生服务</t>
  </si>
  <si>
    <t>重大公共卫生服务</t>
  </si>
  <si>
    <t>计划生育事务</t>
  </si>
  <si>
    <t>计划生育服务</t>
  </si>
  <si>
    <t>其他计划生育事务支出</t>
  </si>
  <si>
    <t>行政事业单位医疗</t>
  </si>
  <si>
    <t>行政单位医疗</t>
  </si>
  <si>
    <t>事业单位医疗</t>
  </si>
  <si>
    <t>财政对基本医疗保险基金的补助</t>
  </si>
  <si>
    <t>财政对城乡居民基本医疗保险基金的补助</t>
  </si>
  <si>
    <t>医疗救助</t>
  </si>
  <si>
    <t>城乡医疗救助</t>
  </si>
  <si>
    <t>环境保护管理事务</t>
  </si>
  <si>
    <t>2110102</t>
  </si>
  <si>
    <t>环境监测与监察</t>
  </si>
  <si>
    <t>其他环境监测与监察支出</t>
  </si>
  <si>
    <t>污染防治</t>
  </si>
  <si>
    <t>大气</t>
  </si>
  <si>
    <t>水体</t>
  </si>
  <si>
    <t>噪声</t>
  </si>
  <si>
    <t>其他污染防治支出</t>
  </si>
  <si>
    <t>自然生态保护</t>
  </si>
  <si>
    <t>农村环境保护</t>
  </si>
  <si>
    <t>能源节约利用</t>
  </si>
  <si>
    <t>城乡社区管理事务</t>
  </si>
  <si>
    <t>城管执法</t>
  </si>
  <si>
    <t>工程建设管理</t>
  </si>
  <si>
    <t>住宅建设与房地产市场监管</t>
  </si>
  <si>
    <t>其他城乡社区管理事务支出</t>
  </si>
  <si>
    <t>城乡社区规划与管理</t>
  </si>
  <si>
    <t>城乡社区公共设施</t>
  </si>
  <si>
    <t>2120303</t>
  </si>
  <si>
    <t>小城镇基础设施建设</t>
  </si>
  <si>
    <t>其他城乡社区公共设施支出</t>
  </si>
  <si>
    <t>城乡社区环境卫生</t>
  </si>
  <si>
    <t>21299</t>
  </si>
  <si>
    <t>其他城乡社区支出</t>
  </si>
  <si>
    <t>2129999</t>
  </si>
  <si>
    <t>农业农村</t>
  </si>
  <si>
    <t>病虫害控制</t>
  </si>
  <si>
    <t>农产品质量安全</t>
  </si>
  <si>
    <t>统计监测与信息服务</t>
  </si>
  <si>
    <t>农村社会事业</t>
  </si>
  <si>
    <t>其他农业农村支出</t>
  </si>
  <si>
    <t>林业和草原</t>
  </si>
  <si>
    <t>事业机构</t>
  </si>
  <si>
    <t>森林资源培育</t>
  </si>
  <si>
    <t>森林资源管理</t>
  </si>
  <si>
    <t>2130234</t>
  </si>
  <si>
    <t>林业草原防灾减灾</t>
  </si>
  <si>
    <t>其他林业和草原支出</t>
  </si>
  <si>
    <t>水利</t>
  </si>
  <si>
    <t>水利行业业务管理</t>
  </si>
  <si>
    <t>2130306</t>
  </si>
  <si>
    <t>水利工程运行与维护</t>
  </si>
  <si>
    <t>防汛</t>
  </si>
  <si>
    <t>21305</t>
  </si>
  <si>
    <t>巩固脱贫攻坚成果衔接乡村振兴</t>
  </si>
  <si>
    <t>2130505</t>
  </si>
  <si>
    <t>生产发展</t>
  </si>
  <si>
    <t>2130599</t>
  </si>
  <si>
    <t>其他巩固脱贫攻坚成果衔接乡村振兴支出</t>
  </si>
  <si>
    <t>农村综合改革</t>
  </si>
  <si>
    <t>2130701</t>
  </si>
  <si>
    <t>对村级公益事业建设的补助</t>
  </si>
  <si>
    <t>对村民委员会和村党支部的补助</t>
  </si>
  <si>
    <t>普惠金融发展支出</t>
  </si>
  <si>
    <t>农业保险保费补贴</t>
  </si>
  <si>
    <t>创业担保贷款贴息及奖补</t>
  </si>
  <si>
    <t>其他农林水支出</t>
  </si>
  <si>
    <t>公路水路运输</t>
  </si>
  <si>
    <t>其他交通运输支出</t>
  </si>
  <si>
    <t>公共交通运营补助</t>
  </si>
  <si>
    <t>国有资产监管</t>
  </si>
  <si>
    <t>金融部门行政支出</t>
  </si>
  <si>
    <t>21799</t>
  </si>
  <si>
    <t>其他金融支出</t>
  </si>
  <si>
    <t>2179999</t>
  </si>
  <si>
    <t>自然资源事务</t>
  </si>
  <si>
    <t>自然资源利用与保护</t>
  </si>
  <si>
    <t>自然资源调查与确权登记</t>
  </si>
  <si>
    <t>海域与海岛管理</t>
  </si>
  <si>
    <t>22101</t>
  </si>
  <si>
    <t>保障性安居工程支出</t>
  </si>
  <si>
    <t>2210106</t>
  </si>
  <si>
    <t>公共租赁住房</t>
  </si>
  <si>
    <t>住房改革支出</t>
  </si>
  <si>
    <t>住房公积金</t>
  </si>
  <si>
    <t>应急管理事务</t>
  </si>
  <si>
    <t>消防事务</t>
  </si>
  <si>
    <t>消防应急救援</t>
  </si>
  <si>
    <t>其他消防事务支出</t>
  </si>
  <si>
    <t>地震事务</t>
  </si>
  <si>
    <t>地震预测预报</t>
  </si>
  <si>
    <t>自然灾害救灾及恢复重建支出</t>
  </si>
  <si>
    <t>其他自然灾害救灾及恢复重建支出</t>
  </si>
  <si>
    <t>年初预留</t>
  </si>
  <si>
    <t>地方政府一般债务付息支出</t>
  </si>
  <si>
    <t>地方政府一般债券付息支出</t>
  </si>
  <si>
    <t>地方政府一般债务发行费用支出</t>
  </si>
  <si>
    <r>
      <rPr>
        <b/>
        <sz val="11"/>
        <rFont val="宋体"/>
        <family val="3"/>
        <charset val="134"/>
      </rPr>
      <t>合</t>
    </r>
    <r>
      <rPr>
        <b/>
        <sz val="11"/>
        <rFont val="Times New Roman"/>
        <family val="1"/>
      </rPr>
      <t xml:space="preserve"> </t>
    </r>
    <r>
      <rPr>
        <b/>
        <sz val="11"/>
        <rFont val="宋体"/>
        <family val="3"/>
        <charset val="134"/>
      </rPr>
      <t>计</t>
    </r>
  </si>
  <si>
    <r>
      <rPr>
        <sz val="11"/>
        <rFont val="黑体"/>
        <family val="3"/>
        <charset val="134"/>
      </rPr>
      <t>附表</t>
    </r>
    <r>
      <rPr>
        <sz val="11"/>
        <rFont val="Times New Roman"/>
        <family val="1"/>
      </rPr>
      <t>4</t>
    </r>
  </si>
  <si>
    <t>一般公共预算本级基本支出表</t>
  </si>
  <si>
    <r>
      <rPr>
        <b/>
        <sz val="11"/>
        <rFont val="方正书宋_GBK"/>
        <charset val="134"/>
      </rPr>
      <t>科目编码</t>
    </r>
  </si>
  <si>
    <r>
      <rPr>
        <b/>
        <sz val="11"/>
        <rFont val="方正书宋_GBK"/>
        <charset val="134"/>
      </rPr>
      <t>科目名称</t>
    </r>
  </si>
  <si>
    <t>501</t>
  </si>
  <si>
    <t>机关工资福利支出</t>
  </si>
  <si>
    <t>50101</t>
  </si>
  <si>
    <t>工资奖金津补贴</t>
  </si>
  <si>
    <t>50102</t>
  </si>
  <si>
    <t>社会保障缴费</t>
  </si>
  <si>
    <t>50103</t>
  </si>
  <si>
    <t>50199</t>
  </si>
  <si>
    <t>其他工资福利支出</t>
  </si>
  <si>
    <t>502</t>
  </si>
  <si>
    <t>机关商品和服务支出</t>
  </si>
  <si>
    <t>50201</t>
  </si>
  <si>
    <t>办公经费</t>
  </si>
  <si>
    <t>50202</t>
  </si>
  <si>
    <t>会议费</t>
  </si>
  <si>
    <t>50203</t>
  </si>
  <si>
    <t>培训费</t>
  </si>
  <si>
    <t>50204</t>
  </si>
  <si>
    <t>专用材料购置费</t>
  </si>
  <si>
    <t>50205</t>
  </si>
  <si>
    <t>委托业务费</t>
  </si>
  <si>
    <t>50206</t>
  </si>
  <si>
    <t>公务接待费</t>
  </si>
  <si>
    <t>50207</t>
  </si>
  <si>
    <t>因公出国（境）费用</t>
  </si>
  <si>
    <t>50208</t>
  </si>
  <si>
    <t>公务用车运行维护费</t>
  </si>
  <si>
    <t>50209</t>
  </si>
  <si>
    <t>维修(护)费</t>
  </si>
  <si>
    <t>50299</t>
  </si>
  <si>
    <t>其他商品和服务支出</t>
  </si>
  <si>
    <t>503</t>
  </si>
  <si>
    <t>机关资本性支出（一）</t>
  </si>
  <si>
    <t>50301</t>
  </si>
  <si>
    <t>房屋建筑物购建</t>
  </si>
  <si>
    <t>50302</t>
  </si>
  <si>
    <t>基础设施建设</t>
  </si>
  <si>
    <t>50303</t>
  </si>
  <si>
    <t>公务用车购置</t>
  </si>
  <si>
    <t>50305</t>
  </si>
  <si>
    <t>土地征迁补偿和安置支出</t>
  </si>
  <si>
    <t>50306</t>
  </si>
  <si>
    <t>设备购置</t>
  </si>
  <si>
    <t>50307</t>
  </si>
  <si>
    <t>大型修缮</t>
  </si>
  <si>
    <t>50399</t>
  </si>
  <si>
    <t>其他资本性支出</t>
  </si>
  <si>
    <t>505</t>
  </si>
  <si>
    <t>对事业单位经常性补助</t>
  </si>
  <si>
    <t>50501</t>
  </si>
  <si>
    <t>工资福利支出</t>
  </si>
  <si>
    <t>50502</t>
  </si>
  <si>
    <t>商品和服务支出</t>
  </si>
  <si>
    <t>50599</t>
  </si>
  <si>
    <t>其他对事业单位补助</t>
  </si>
  <si>
    <t>506</t>
  </si>
  <si>
    <t>对事业单位资本性补助</t>
  </si>
  <si>
    <t>50601</t>
  </si>
  <si>
    <t>资本性支出（一）</t>
  </si>
  <si>
    <t>50602</t>
  </si>
  <si>
    <t>资本性支出（二）</t>
  </si>
  <si>
    <t>507</t>
  </si>
  <si>
    <t>对企业补助</t>
  </si>
  <si>
    <t>50701</t>
  </si>
  <si>
    <t>费用补贴</t>
  </si>
  <si>
    <t>50702</t>
  </si>
  <si>
    <t>利息补贴</t>
  </si>
  <si>
    <t>50799</t>
  </si>
  <si>
    <t>其他对企业补助</t>
  </si>
  <si>
    <t>508</t>
  </si>
  <si>
    <t>对企业资本性补助</t>
  </si>
  <si>
    <t>50801</t>
  </si>
  <si>
    <t>对企业资本性支出（一）</t>
  </si>
  <si>
    <t>50802</t>
  </si>
  <si>
    <t>对企业资本性支出（二）</t>
  </si>
  <si>
    <t>对个人和家庭的补助</t>
  </si>
  <si>
    <t>社会福利和救助</t>
  </si>
  <si>
    <t>助学金</t>
  </si>
  <si>
    <t>个人农业生产补贴</t>
  </si>
  <si>
    <t>离退休费</t>
  </si>
  <si>
    <t>其他对个人和家庭补助</t>
  </si>
  <si>
    <t>510</t>
  </si>
  <si>
    <t>对社会保障基金补助</t>
  </si>
  <si>
    <t>51002</t>
  </si>
  <si>
    <t>对社会保险基金补助</t>
  </si>
  <si>
    <t>51003</t>
  </si>
  <si>
    <t>补充全国社会保障基金</t>
  </si>
  <si>
    <t>511</t>
  </si>
  <si>
    <t>债务利息及费用支出</t>
  </si>
  <si>
    <t>51101</t>
  </si>
  <si>
    <t>国内债务付息</t>
  </si>
  <si>
    <t>51102</t>
  </si>
  <si>
    <t>国外债务付息</t>
  </si>
  <si>
    <t>51103</t>
  </si>
  <si>
    <t>国内债务发行费用</t>
  </si>
  <si>
    <t>51104</t>
  </si>
  <si>
    <t>国外债务发行费用</t>
  </si>
  <si>
    <t>512</t>
  </si>
  <si>
    <t>债务还本支出</t>
  </si>
  <si>
    <t>51201</t>
  </si>
  <si>
    <t>国内债务还本</t>
  </si>
  <si>
    <t>51202</t>
  </si>
  <si>
    <t>国外债务还本</t>
  </si>
  <si>
    <t>513</t>
  </si>
  <si>
    <t>转移性支出</t>
  </si>
  <si>
    <t>51301</t>
  </si>
  <si>
    <t>上下级政府间转移性支出</t>
  </si>
  <si>
    <t>51302</t>
  </si>
  <si>
    <t>援助其他地区支出</t>
  </si>
  <si>
    <t>51303</t>
  </si>
  <si>
    <t>债务转贷</t>
  </si>
  <si>
    <t>51304</t>
  </si>
  <si>
    <t>调出资金</t>
  </si>
  <si>
    <t>514</t>
  </si>
  <si>
    <t>预备费及预留</t>
  </si>
  <si>
    <t>51401</t>
  </si>
  <si>
    <t>51402</t>
  </si>
  <si>
    <t>预留</t>
  </si>
  <si>
    <t>599</t>
  </si>
  <si>
    <t>59906</t>
  </si>
  <si>
    <t>赠与</t>
  </si>
  <si>
    <t>59907</t>
  </si>
  <si>
    <t>国家赔偿费用支出</t>
  </si>
  <si>
    <t>59908</t>
  </si>
  <si>
    <t>对民间非营利组织和群众性自治组织补贴</t>
  </si>
  <si>
    <t>59999</t>
  </si>
  <si>
    <t>合计</t>
  </si>
  <si>
    <r>
      <rPr>
        <sz val="11"/>
        <rFont val="黑体"/>
        <family val="3"/>
        <charset val="134"/>
      </rPr>
      <t>附表</t>
    </r>
    <r>
      <rPr>
        <sz val="11"/>
        <rFont val="Times New Roman"/>
        <family val="1"/>
      </rPr>
      <t>5</t>
    </r>
  </si>
  <si>
    <t>一般公共预算税收返还、一般性和专项转移支付分地区      安排情况表</t>
  </si>
  <si>
    <r>
      <rPr>
        <sz val="10.5"/>
        <rFont val="方正仿宋_GBK"/>
        <family val="4"/>
        <charset val="134"/>
      </rPr>
      <t>单位：万元</t>
    </r>
  </si>
  <si>
    <t>地区名称</t>
  </si>
  <si>
    <r>
      <rPr>
        <b/>
        <sz val="11"/>
        <rFont val="方正书宋_GBK"/>
        <charset val="134"/>
      </rPr>
      <t>税收返还</t>
    </r>
  </si>
  <si>
    <r>
      <rPr>
        <b/>
        <sz val="11"/>
        <rFont val="方正书宋_GBK"/>
        <charset val="134"/>
      </rPr>
      <t>一般性转移支付</t>
    </r>
  </si>
  <si>
    <t>专项转移支付</t>
  </si>
  <si>
    <r>
      <rPr>
        <b/>
        <sz val="9"/>
        <rFont val="方正书宋_GBK"/>
        <charset val="134"/>
      </rPr>
      <t>科目编码</t>
    </r>
  </si>
  <si>
    <r>
      <rPr>
        <b/>
        <sz val="9"/>
        <rFont val="方正书宋_GBK"/>
        <charset val="134"/>
      </rPr>
      <t>科目（单位）名称</t>
    </r>
  </si>
  <si>
    <r>
      <rPr>
        <b/>
        <sz val="9"/>
        <rFont val="方正书宋_GBK"/>
        <charset val="134"/>
      </rPr>
      <t>合计</t>
    </r>
  </si>
  <si>
    <t>秦皇岛北戴河新区</t>
  </si>
  <si>
    <r>
      <rPr>
        <sz val="9"/>
        <rFont val="方正仿宋_GBK"/>
        <family val="4"/>
        <charset val="134"/>
      </rPr>
      <t>一般公共服务支出类合计</t>
    </r>
  </si>
  <si>
    <r>
      <rPr>
        <b/>
        <sz val="11"/>
        <rFont val="方正仿宋_GBK"/>
        <family val="4"/>
        <charset val="134"/>
      </rPr>
      <t>合计</t>
    </r>
  </si>
  <si>
    <t>注：无相关资金，空表列示。</t>
  </si>
  <si>
    <t>23203</t>
  </si>
  <si>
    <r>
      <rPr>
        <sz val="9"/>
        <rFont val="Times New Roman"/>
        <family val="1"/>
      </rPr>
      <t xml:space="preserve"> </t>
    </r>
    <r>
      <rPr>
        <sz val="9"/>
        <rFont val="宋体"/>
        <family val="3"/>
        <charset val="134"/>
      </rPr>
      <t>地方政府一般债务付息支出款合计</t>
    </r>
  </si>
  <si>
    <r>
      <rPr>
        <sz val="11"/>
        <rFont val="黑体"/>
        <family val="3"/>
        <charset val="134"/>
      </rPr>
      <t>附表</t>
    </r>
    <r>
      <rPr>
        <sz val="11"/>
        <rFont val="Times New Roman"/>
        <family val="1"/>
      </rPr>
      <t>6</t>
    </r>
  </si>
  <si>
    <t>一般公共预算专项转移支付分项目安排情况表</t>
  </si>
  <si>
    <t>项目名称</t>
  </si>
  <si>
    <t>北戴河新区</t>
  </si>
  <si>
    <r>
      <rPr>
        <sz val="11"/>
        <rFont val="黑体"/>
        <family val="3"/>
        <charset val="134"/>
      </rPr>
      <t>附表</t>
    </r>
    <r>
      <rPr>
        <sz val="11"/>
        <rFont val="Times New Roman"/>
        <family val="1"/>
      </rPr>
      <t>7</t>
    </r>
  </si>
  <si>
    <t>政府性基金预算收入表</t>
  </si>
  <si>
    <t>一、本级收入小计</t>
  </si>
  <si>
    <t xml:space="preserve"> （一）新型墙体材料专项基金收入</t>
  </si>
  <si>
    <t xml:space="preserve"> （二）国有土地收益基金收入</t>
  </si>
  <si>
    <t xml:space="preserve"> （三）农业土地开发资金收入</t>
  </si>
  <si>
    <t xml:space="preserve"> （四）国有土地使用权出让收入</t>
  </si>
  <si>
    <t xml:space="preserve"> （五）城市基础设施配套费收入</t>
  </si>
  <si>
    <t xml:space="preserve">  (六）污水处理费收入</t>
  </si>
  <si>
    <t>二、转移性收入</t>
  </si>
  <si>
    <t xml:space="preserve"> （一）政府性基金转移支付收入</t>
  </si>
  <si>
    <t xml:space="preserve"> （二）调入资金</t>
  </si>
  <si>
    <t>三、债务转贷收入</t>
  </si>
  <si>
    <r>
      <rPr>
        <sz val="11"/>
        <rFont val="黑体"/>
        <family val="3"/>
        <charset val="134"/>
      </rPr>
      <t>附表</t>
    </r>
    <r>
      <rPr>
        <sz val="11"/>
        <rFont val="Times New Roman"/>
        <family val="1"/>
      </rPr>
      <t>8</t>
    </r>
  </si>
  <si>
    <t>政府性基金预算支出表</t>
  </si>
  <si>
    <t>一、国有土地使用权出让收入安排的支出</t>
  </si>
  <si>
    <t>二、城市基础设施配套费安排的支出</t>
  </si>
  <si>
    <t>三、债务付息支出</t>
  </si>
  <si>
    <t>四、债务发行费用支出</t>
  </si>
  <si>
    <t xml:space="preserve"> 五、转移支付安排的支出</t>
  </si>
  <si>
    <t>二、债务还本支出</t>
  </si>
  <si>
    <t>三、转移性支出</t>
  </si>
  <si>
    <t xml:space="preserve"> （一）政府性基金上解支出</t>
  </si>
  <si>
    <t xml:space="preserve"> （二）调出资金</t>
  </si>
  <si>
    <r>
      <rPr>
        <sz val="11"/>
        <rFont val="黑体"/>
        <family val="3"/>
        <charset val="134"/>
      </rPr>
      <t>附表</t>
    </r>
    <r>
      <rPr>
        <sz val="11"/>
        <rFont val="Times New Roman"/>
        <family val="1"/>
      </rPr>
      <t>9</t>
    </r>
  </si>
  <si>
    <t>政府性基金预算本级支出表</t>
  </si>
  <si>
    <t>科目（单位）名称</t>
  </si>
  <si>
    <t>一般公共服务支出类合计</t>
  </si>
  <si>
    <t>国有土地使用权出让收入安排的支出</t>
  </si>
  <si>
    <t>征地和拆迁补偿支出</t>
  </si>
  <si>
    <t>土地开发支出</t>
  </si>
  <si>
    <t>城市建设支出</t>
  </si>
  <si>
    <t>农村基础设施建设支出</t>
  </si>
  <si>
    <t>补助被征地农民支出</t>
  </si>
  <si>
    <t>土地出让业务支出</t>
  </si>
  <si>
    <t>棚户区改造支出</t>
  </si>
  <si>
    <t>农业生产发展支出</t>
  </si>
  <si>
    <t>农村社会事业支出</t>
  </si>
  <si>
    <t>农业农村生态环境支出</t>
  </si>
  <si>
    <t>城市基础设施配套费安排的支出</t>
  </si>
  <si>
    <t>城市公共设施</t>
  </si>
  <si>
    <t>地方政府专项债务还本支出</t>
  </si>
  <si>
    <t>国有土地使用权出让金债务还本支出</t>
  </si>
  <si>
    <t>地方政府专项债务付息支出</t>
  </si>
  <si>
    <t>国有土地使用权出让金债务付息支出</t>
  </si>
  <si>
    <t>土地储备专项债券付息支出</t>
  </si>
  <si>
    <t>棚户区改造专项债券付息支出</t>
  </si>
  <si>
    <t>其他地方自行试点项目收益专项债券付息支出</t>
  </si>
  <si>
    <t>地方政府专项债务发行费用支出</t>
  </si>
  <si>
    <t>国有土地使用权出让金债务发行费用支出</t>
  </si>
  <si>
    <t>土地储备专项债券发行费用支出</t>
  </si>
  <si>
    <t>棚户区改造专项债券发行费用支出</t>
  </si>
  <si>
    <t>其他地方自行试点项目收益专项债券发行费用支出</t>
  </si>
  <si>
    <r>
      <rPr>
        <sz val="11"/>
        <rFont val="黑体"/>
        <family val="3"/>
        <charset val="134"/>
      </rPr>
      <t>附表</t>
    </r>
    <r>
      <rPr>
        <sz val="11"/>
        <rFont val="Times New Roman"/>
        <family val="1"/>
      </rPr>
      <t>10</t>
    </r>
  </si>
  <si>
    <t>政府性基金预算专项转移支付分项目安排情况表</t>
  </si>
  <si>
    <t>附表11</t>
  </si>
  <si>
    <t>政府性基金预算专项转移支付分地区安排情况表</t>
  </si>
  <si>
    <r>
      <rPr>
        <sz val="11"/>
        <rFont val="黑体"/>
        <family val="3"/>
        <charset val="134"/>
      </rPr>
      <t>附表</t>
    </r>
    <r>
      <rPr>
        <sz val="11"/>
        <rFont val="Times New Roman"/>
        <family val="1"/>
      </rPr>
      <t>12</t>
    </r>
  </si>
  <si>
    <t>国有资本经营预算收入表</t>
  </si>
  <si>
    <t>0.00</t>
  </si>
  <si>
    <t>说明：由于新区目前没有国有资本经营收入，暂不涉及国有资本经营预算</t>
  </si>
  <si>
    <r>
      <rPr>
        <sz val="11"/>
        <rFont val="黑体"/>
        <family val="3"/>
        <charset val="134"/>
      </rPr>
      <t>附表</t>
    </r>
    <r>
      <rPr>
        <sz val="11"/>
        <rFont val="Times New Roman"/>
        <family val="1"/>
      </rPr>
      <t>13</t>
    </r>
  </si>
  <si>
    <t>国有资本经营预算支出表</t>
  </si>
  <si>
    <t>二、对下转移支付</t>
  </si>
  <si>
    <r>
      <rPr>
        <sz val="11"/>
        <rFont val="黑体"/>
        <family val="3"/>
        <charset val="134"/>
      </rPr>
      <t>附表</t>
    </r>
    <r>
      <rPr>
        <sz val="11"/>
        <rFont val="Times New Roman"/>
        <family val="1"/>
      </rPr>
      <t>14</t>
    </r>
  </si>
  <si>
    <t>国有资本经营预算本级支出表</t>
  </si>
  <si>
    <r>
      <rPr>
        <sz val="9"/>
        <rFont val="方正书宋_GBK"/>
        <charset val="134"/>
      </rPr>
      <t>科目编码</t>
    </r>
  </si>
  <si>
    <r>
      <rPr>
        <sz val="9"/>
        <rFont val="方正书宋_GBK"/>
        <charset val="134"/>
      </rPr>
      <t>科目（单位）名称</t>
    </r>
  </si>
  <si>
    <r>
      <rPr>
        <sz val="9"/>
        <rFont val="方正书宋_GBK"/>
        <charset val="134"/>
      </rPr>
      <t>合计</t>
    </r>
  </si>
  <si>
    <t>223</t>
  </si>
  <si>
    <r>
      <rPr>
        <b/>
        <sz val="11"/>
        <rFont val="方正仿宋_GBK"/>
        <family val="4"/>
        <charset val="134"/>
      </rPr>
      <t>国有资本经营预算支出</t>
    </r>
  </si>
  <si>
    <r>
      <rPr>
        <sz val="11"/>
        <rFont val="黑体"/>
        <family val="3"/>
        <charset val="134"/>
      </rPr>
      <t>附表</t>
    </r>
    <r>
      <rPr>
        <sz val="11"/>
        <rFont val="Times New Roman"/>
        <family val="1"/>
      </rPr>
      <t>15</t>
    </r>
  </si>
  <si>
    <t>国有资本经营预算专项转移支付分项目安排情况表</t>
  </si>
  <si>
    <r>
      <rPr>
        <sz val="11"/>
        <rFont val="黑体"/>
        <family val="3"/>
        <charset val="134"/>
      </rPr>
      <t>附表</t>
    </r>
    <r>
      <rPr>
        <sz val="11"/>
        <rFont val="Times New Roman"/>
        <family val="1"/>
      </rPr>
      <t>16</t>
    </r>
  </si>
  <si>
    <t>国有资本经营预算专项转移支付分地区安排情况表</t>
  </si>
  <si>
    <r>
      <rPr>
        <sz val="11"/>
        <rFont val="黑体"/>
        <family val="3"/>
        <charset val="134"/>
      </rPr>
      <t>附表</t>
    </r>
    <r>
      <rPr>
        <sz val="11"/>
        <rFont val="Times New Roman"/>
        <family val="1"/>
      </rPr>
      <t>17</t>
    </r>
  </si>
  <si>
    <t>社会保险基金预算收入表</t>
  </si>
  <si>
    <t>社会保险基金收入</t>
  </si>
  <si>
    <t xml:space="preserve"> 10210</t>
  </si>
  <si>
    <t xml:space="preserve">  城乡居民基本养老保险基金收入</t>
  </si>
  <si>
    <t xml:space="preserve">  1021001</t>
  </si>
  <si>
    <t xml:space="preserve">    城乡居民基本养老保险基金缴费收入</t>
  </si>
  <si>
    <t xml:space="preserve">  1021002</t>
  </si>
  <si>
    <t xml:space="preserve">    城乡居民基本养老保险基金财政补贴收入</t>
  </si>
  <si>
    <t xml:space="preserve">  1021003</t>
  </si>
  <si>
    <t xml:space="preserve">    城乡居民基本养老保险基金利息收入</t>
  </si>
  <si>
    <t xml:space="preserve">  1021004</t>
  </si>
  <si>
    <t xml:space="preserve">    城乡居民基本养老保险基金委托投资收益</t>
  </si>
  <si>
    <t xml:space="preserve">  1021005</t>
  </si>
  <si>
    <t xml:space="preserve">    城乡居民基本养老保险基金集体补助收入</t>
  </si>
  <si>
    <t xml:space="preserve">  1021099</t>
  </si>
  <si>
    <t xml:space="preserve">    其他城乡居民基本养老保险基金收入</t>
  </si>
  <si>
    <t xml:space="preserve"> 10211</t>
  </si>
  <si>
    <t xml:space="preserve">  机关事业单位基本养老保险基金收入</t>
  </si>
  <si>
    <t xml:space="preserve">  1021101</t>
  </si>
  <si>
    <t xml:space="preserve">    机关事业单位基本养老保险费收入</t>
  </si>
  <si>
    <t xml:space="preserve">  1021102</t>
  </si>
  <si>
    <t xml:space="preserve">    机关事业单位基本养老保险基金财政补助收入</t>
  </si>
  <si>
    <t xml:space="preserve">  1021103</t>
  </si>
  <si>
    <t xml:space="preserve">    机关事业单位基本养老保险基金利息收入</t>
  </si>
  <si>
    <t xml:space="preserve">  1021104</t>
  </si>
  <si>
    <t xml:space="preserve">    机关事业单位基本养老保险基金委托投资收益</t>
  </si>
  <si>
    <t xml:space="preserve">  1021199</t>
  </si>
  <si>
    <t xml:space="preserve">    其他机关事业单位基本养老保险基金收入</t>
  </si>
  <si>
    <t>110</t>
  </si>
  <si>
    <t>转移性收入</t>
  </si>
  <si>
    <t xml:space="preserve"> 11008</t>
  </si>
  <si>
    <t xml:space="preserve">  上年结余收入</t>
  </si>
  <si>
    <t xml:space="preserve">  1100803</t>
  </si>
  <si>
    <t xml:space="preserve">    社会保险基金预算上年结余收入</t>
  </si>
  <si>
    <r>
      <rPr>
        <sz val="11"/>
        <rFont val="黑体"/>
        <family val="3"/>
        <charset val="134"/>
      </rPr>
      <t>附表</t>
    </r>
    <r>
      <rPr>
        <sz val="11"/>
        <rFont val="Times New Roman"/>
        <family val="1"/>
      </rPr>
      <t>18</t>
    </r>
  </si>
  <si>
    <t>社会保险基金预算支出表</t>
  </si>
  <si>
    <t>社会保险基金支出</t>
  </si>
  <si>
    <r>
      <rPr>
        <b/>
        <sz val="11"/>
        <rFont val="方正仿宋_GBK"/>
        <family val="4"/>
        <charset val="134"/>
      </rPr>
      <t>一般公共服务支出类合计</t>
    </r>
  </si>
  <si>
    <t xml:space="preserve"> 20910</t>
  </si>
  <si>
    <t xml:space="preserve">  城乡居民基本养老保险基金支出</t>
  </si>
  <si>
    <t xml:space="preserve">  2091001</t>
  </si>
  <si>
    <t xml:space="preserve">    基础养老金支出</t>
  </si>
  <si>
    <t xml:space="preserve">  2091002</t>
  </si>
  <si>
    <t xml:space="preserve">    个人账户养老金支出</t>
  </si>
  <si>
    <t xml:space="preserve">  2091003</t>
  </si>
  <si>
    <t xml:space="preserve">    丧葬抚恤补助支出</t>
  </si>
  <si>
    <r>
      <rPr>
        <b/>
        <sz val="11"/>
        <rFont val="Times New Roman"/>
        <family val="1"/>
      </rPr>
      <t xml:space="preserve">  </t>
    </r>
    <r>
      <rPr>
        <b/>
        <sz val="11"/>
        <rFont val="方正仿宋_GBK"/>
        <family val="4"/>
        <charset val="134"/>
      </rPr>
      <t>行政运行项合计</t>
    </r>
  </si>
  <si>
    <t xml:space="preserve">  2091099</t>
  </si>
  <si>
    <t xml:space="preserve">    其他城乡居民基本养老保险基金支出</t>
  </si>
  <si>
    <t xml:space="preserve"> 20911</t>
  </si>
  <si>
    <t xml:space="preserve">  机关事业单位基本养老保险基金支出</t>
  </si>
  <si>
    <t xml:space="preserve">  2091101</t>
  </si>
  <si>
    <t xml:space="preserve">    基本养老金支出</t>
  </si>
  <si>
    <t xml:space="preserve">  2091102</t>
  </si>
  <si>
    <t xml:space="preserve">  2091199</t>
  </si>
  <si>
    <t xml:space="preserve">    其他机关事业单位基本养老保险基金支出</t>
  </si>
  <si>
    <t>230</t>
  </si>
  <si>
    <t xml:space="preserve"> 23009</t>
  </si>
  <si>
    <t xml:space="preserve">  年终结余</t>
  </si>
  <si>
    <t xml:space="preserve">  2030903</t>
  </si>
  <si>
    <t xml:space="preserve">    社会保险基金预算年终结余</t>
  </si>
  <si>
    <r>
      <rPr>
        <sz val="11"/>
        <rFont val="宋体"/>
        <family val="3"/>
        <charset val="134"/>
      </rPr>
      <t>附表</t>
    </r>
    <r>
      <rPr>
        <sz val="11"/>
        <rFont val="Times New Roman"/>
        <family val="1"/>
      </rPr>
      <t>19</t>
    </r>
  </si>
  <si>
    <t>2023年地方政府债务限额及余额预算情况表</t>
  </si>
  <si>
    <t>单位：亿元</t>
  </si>
  <si>
    <t>地   区</t>
  </si>
  <si>
    <t>2023年债务限额</t>
  </si>
  <si>
    <t>2023年债务余额预计执行数</t>
  </si>
  <si>
    <t>一般债务</t>
  </si>
  <si>
    <t>专项债务</t>
  </si>
  <si>
    <t>公  式</t>
  </si>
  <si>
    <t>A=B+C</t>
  </si>
  <si>
    <t>B</t>
  </si>
  <si>
    <t>C</t>
  </si>
  <si>
    <t>D=E+F</t>
  </si>
  <si>
    <t>E</t>
  </si>
  <si>
    <t>F</t>
  </si>
  <si>
    <t>注：1.本表反映上一年度本地区、本级及分地区地方政府债务限额及余额预计执行数。</t>
  </si>
  <si>
    <t>2.本表由县级以上地方各级财政部门在同级人民代表大会批准预算后二十日内公开。</t>
  </si>
  <si>
    <t>附表20</t>
  </si>
  <si>
    <t>2023年地方政府一般债务余额情况表</t>
  </si>
  <si>
    <t>项    目</t>
  </si>
  <si>
    <t>执行数</t>
  </si>
  <si>
    <t>一、2022年末地方政府一般债务余额实际数</t>
  </si>
  <si>
    <t>二、2023年末地方政府一般债务余额限额</t>
  </si>
  <si>
    <t>三、2023年地方政府一般债务发行额</t>
  </si>
  <si>
    <t xml:space="preserve">    中央转贷地方的国际金融组织和外国政府贷款</t>
  </si>
  <si>
    <t xml:space="preserve">    2022年地方政府一般债券发行额</t>
  </si>
  <si>
    <t>四、2023年地方政府一般债务还本额</t>
  </si>
  <si>
    <t>五、2023年末地方政府一般债务余额</t>
  </si>
  <si>
    <t>六、2024年地方财政赤字</t>
  </si>
  <si>
    <t>七、2024年地方政府一般债务余额限额</t>
  </si>
  <si>
    <t>附表23</t>
  </si>
  <si>
    <t>2023年地方政府专项债务余额情况表</t>
  </si>
  <si>
    <t>一、2022年末地方政府专项债务余额实际数</t>
  </si>
  <si>
    <t>二、2023年末地方政府专项债务余额限额</t>
  </si>
  <si>
    <t>三、2023年地方政府专项债务发行额</t>
  </si>
  <si>
    <t>四、2023年地方政府专项债务还本额</t>
  </si>
  <si>
    <t>五、2023年末地方政府专项债务余额</t>
  </si>
  <si>
    <t>六、2024年地方政府专项债务新增限额</t>
  </si>
  <si>
    <t>七、2024年末地方政府专项债务余额限额</t>
  </si>
  <si>
    <t>附表22</t>
  </si>
  <si>
    <t>秦皇岛北戴河新区地方政府债券发行及还本付息情况表</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</si>
  <si>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</si>
  <si>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</si>
  <si>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</si>
  <si>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</si>
  <si>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</si>
  <si>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</si>
  <si>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</si>
  <si>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</si>
  <si>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</si>
  <si>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</si>
  <si>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</si>
  <si>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</si>
  <si>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</si>
  <si>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</si>
  <si>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</si>
  <si>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</si>
  <si>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</si>
  <si>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</si>
  <si>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</si>
  <si>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</si>
  <si>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</si>
  <si>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t>
  </si>
  <si>
    <t>N</t>
  </si>
  <si>
    <t>O</t>
  </si>
  <si>
    <t>P</t>
  </si>
  <si>
    <t>五、2024年付息预算数</t>
  </si>
  <si>
    <t>Q=R+S</t>
  </si>
  <si>
    <t>R</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</si>
  <si>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</si>
  <si>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</si>
  <si>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</si>
  <si>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 xml:space="preserve"> </t>
  </si>
  <si>
    <t>2024年地方政府债务限额提前下达情况表</t>
  </si>
  <si>
    <t>下级</t>
  </si>
  <si>
    <t>一：2023年地方政府债务限额</t>
  </si>
  <si>
    <t>其中： 一般债务限额</t>
  </si>
  <si>
    <t xml:space="preserve">    专项债务限额</t>
  </si>
  <si>
    <t>二：提前下达的2024年地方政府债务新增限额</t>
  </si>
  <si>
    <t>注：本表反映本地区及本级年初预算中列示的地方政府债务限额情况，由县级以上地方各级财政部门在同级人大常委会批准年度预算后二十日内公开。</t>
  </si>
  <si>
    <t>附表24</t>
  </si>
  <si>
    <t>2024年使用新增地方政府债务资金安排表</t>
  </si>
  <si>
    <t>序号</t>
  </si>
  <si>
    <t>项目主管部门</t>
  </si>
  <si>
    <t>债券性质</t>
  </si>
  <si>
    <t>债券规模</t>
  </si>
  <si>
    <t>南戴河村棚户区改造返迁安置房项目（二期工程洋河大街北侧地块）</t>
  </si>
  <si>
    <t>秦皇岛北戴河新区住房和城乡建设局</t>
  </si>
  <si>
    <t>棚改专项</t>
  </si>
  <si>
    <t>附表25</t>
  </si>
  <si>
    <t>2024年地方政府再融资债券分月发行安排表</t>
  </si>
  <si>
    <t>时间</t>
  </si>
  <si>
    <t>再融资债券分月发行规模</t>
  </si>
  <si>
    <t>1月</t>
  </si>
  <si>
    <t>2月</t>
  </si>
  <si>
    <t>3月</t>
  </si>
  <si>
    <t>4月</t>
  </si>
  <si>
    <t>5月</t>
  </si>
  <si>
    <t>6月</t>
  </si>
  <si>
    <t>7月</t>
  </si>
  <si>
    <t>8月</t>
  </si>
  <si>
    <t>9月</t>
  </si>
  <si>
    <t>10月</t>
  </si>
  <si>
    <t>11月</t>
  </si>
  <si>
    <t>12月</t>
  </si>
  <si>
    <t>13月</t>
  </si>
  <si>
    <t>14月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</si>
</sst>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9" formatCode="0.00_ "/>
    <numFmt numFmtId="180" formatCode="0_);[Red]\(0\)"/>
    <numFmt numFmtId="181" formatCode="0_ "/>
    <numFmt numFmtId="182" formatCode="0;_렀"/>
    <numFmt numFmtId="183" formatCode="0.00_);[Red]\(0.00\)"/>
    <numFmt numFmtId="184" formatCode="0.0_ "/>
  </numFmts>
  <fonts count="62">
    <font>
      <sz val="11"/>
      <color theme="1"/>
      <name val="宋体"/>
      <charset val="134"/>
      <scheme val="minor"/>
    </font>
    <font>
      <sz val="12"/>
      <name val="Times New Roman"/>
      <family val="1"/>
    </font>
    <font>
      <sz val="11"/>
      <name val="黑体"/>
      <charset val="134"/>
    </font>
    <font>
      <sz val="14"/>
      <name val="Times New Roman"/>
      <family val="1"/>
    </font>
    <font>
      <sz val="18"/>
      <color theme="1"/>
      <name val="方正小标宋简体"/>
      <charset val="134"/>
    </font>
    <font>
      <sz val="11"/>
      <name val="宋体"/>
      <charset val="134"/>
      <scheme val="minor"/>
    </font>
    <font>
      <sz val="11"/>
      <color rgb="FFFF0000"/>
      <name val="宋体"/>
      <charset val="134"/>
      <scheme val="minor"/>
    </font>
    <font>
      <sz val="12"/>
      <color rgb="FFFF0000"/>
      <name val="Times New Roman"/>
      <family val="1"/>
    </font>
    <font>
      <b/>
      <sz val="12"/>
      <name val="Times New Roman"/>
      <family val="1"/>
    </font>
    <font>
      <b/>
      <sz val="11"/>
      <name val="Times New Roman"/>
      <family val="1"/>
    </font>
    <font>
      <sz val="11"/>
      <name val="Times New Roman"/>
      <family val="1"/>
    </font>
    <font>
      <b/>
      <sz val="15"/>
      <color theme="1"/>
      <name val="宋体"/>
      <charset val="134"/>
    </font>
    <font>
      <sz val="9"/>
      <color theme="1"/>
      <name val="宋体"/>
      <charset val="134"/>
    </font>
    <font>
      <b/>
      <sz val="11"/>
      <color theme="1"/>
      <name val="宋体"/>
      <charset val="134"/>
    </font>
    <font>
      <sz val="11"/>
      <color theme="1"/>
      <name val="宋体"/>
      <charset val="134"/>
    </font>
    <font>
      <sz val="22"/>
      <color theme="1"/>
      <name val="宋体"/>
      <charset val="134"/>
    </font>
    <font>
      <sz val="11"/>
      <color rgb="FF000000"/>
      <name val="宋体"/>
      <charset val="134"/>
    </font>
    <font>
      <sz val="11"/>
      <name val="宋体"/>
      <charset val="134"/>
    </font>
    <font>
      <sz val="9"/>
      <name val="Times New Roman"/>
      <family val="1"/>
    </font>
    <font>
      <sz val="18"/>
      <name val="方正小标宋_GBK"/>
      <charset val="134"/>
    </font>
    <font>
      <sz val="18"/>
      <name val="Times New Roman"/>
      <family val="1"/>
    </font>
    <font>
      <b/>
      <sz val="12"/>
      <color theme="1"/>
      <name val="宋体"/>
      <charset val="134"/>
      <scheme val="minor"/>
    </font>
    <font>
      <sz val="12"/>
      <color theme="1"/>
      <name val="宋体"/>
      <charset val="134"/>
      <scheme val="minor"/>
    </font>
    <font>
      <b/>
      <sz val="11"/>
      <name val="宋体"/>
      <charset val="134"/>
    </font>
    <font>
      <sz val="12"/>
      <name val="宋体"/>
      <charset val="134"/>
      <scheme val="minor"/>
    </font>
    <font>
      <b/>
      <sz val="9"/>
      <name val="Times New Roman"/>
      <family val="1"/>
    </font>
    <font>
      <sz val="10.5"/>
      <name val="Times New Roman"/>
      <family val="1"/>
    </font>
    <font>
      <b/>
      <sz val="11"/>
      <name val="方正书宋_GBK"/>
      <charset val="134"/>
    </font>
    <font>
      <sz val="11"/>
      <name val="方正仿宋_GBK"/>
      <family val="4"/>
      <charset val="134"/>
    </font>
    <font>
      <sz val="12"/>
      <name val="宋体"/>
      <family val="3"/>
      <charset val="134"/>
    </font>
    <font>
      <b/>
      <sz val="11"/>
      <name val="方正仿宋_GBK"/>
      <family val="4"/>
      <charset val="134"/>
    </font>
    <font>
      <sz val="12"/>
      <name val="仿宋_GB2312"/>
      <family val="3"/>
      <charset val="134"/>
    </font>
    <font>
      <sz val="10"/>
      <name val="宋体"/>
      <family val="3"/>
      <charset val="134"/>
    </font>
    <font>
      <sz val="11"/>
      <name val="方正书宋_GBK"/>
      <charset val="134"/>
    </font>
    <font>
      <b/>
      <sz val="10"/>
      <name val="宋体"/>
      <family val="3"/>
      <charset val="134"/>
    </font>
    <font>
      <b/>
      <sz val="12"/>
      <name val="宋体"/>
      <family val="3"/>
      <charset val="134"/>
      <scheme val="minor"/>
    </font>
    <font>
      <sz val="12"/>
      <color rgb="FF000000"/>
      <name val="SimSun"/>
      <charset val="134"/>
    </font>
    <font>
      <sz val="10"/>
      <color rgb="FF000000"/>
      <name val="SimSun"/>
      <charset val="134"/>
    </font>
    <font>
      <b/>
      <sz val="11"/>
      <name val="宋体"/>
      <family val="3"/>
      <charset val="134"/>
      <scheme val="minor"/>
    </font>
    <font>
      <b/>
      <sz val="12"/>
      <name val="宋体"/>
      <family val="3"/>
      <charset val="134"/>
    </font>
    <font>
      <b/>
      <sz val="18"/>
      <name val="方正小标宋_GBK"/>
      <family val="4"/>
      <charset val="134"/>
    </font>
    <font>
      <b/>
      <sz val="18"/>
      <name val="Times New Roman"/>
      <family val="1"/>
    </font>
    <font>
      <b/>
      <sz val="9"/>
      <name val="宋体"/>
      <family val="3"/>
      <charset val="134"/>
    </font>
    <font>
      <sz val="9"/>
      <name val="宋体"/>
      <family val="3"/>
      <charset val="134"/>
    </font>
    <font>
      <b/>
      <sz val="12"/>
      <name val="方正仿宋_GBK"/>
      <family val="4"/>
      <charset val="134"/>
    </font>
    <font>
      <sz val="11"/>
      <color theme="0"/>
      <name val="宋体"/>
      <family val="3"/>
      <charset val="134"/>
      <scheme val="minor"/>
    </font>
    <font>
      <sz val="11"/>
      <color theme="1"/>
      <name val="宋体"/>
      <family val="3"/>
      <charset val="134"/>
      <scheme val="minor"/>
    </font>
    <font>
      <sz val="10"/>
      <name val="Helv"/>
      <family val="2"/>
    </font>
    <font>
      <sz val="7"/>
      <name val="Small Fonts"/>
      <charset val="134"/>
    </font>
    <font>
      <sz val="11"/>
      <color indexed="20"/>
      <name val="宋体"/>
      <family val="3"/>
      <charset val="134"/>
    </font>
    <font>
      <sz val="10"/>
      <name val="MS Sans Serif"/>
      <family val="1"/>
    </font>
    <font>
      <sz val="12"/>
      <name val="Courier"/>
      <family val="3"/>
    </font>
    <font>
      <sz val="10.5"/>
      <name val="方正仿宋_GBK"/>
      <family val="4"/>
      <charset val="134"/>
    </font>
    <font>
      <b/>
      <sz val="9"/>
      <name val="方正书宋_GBK"/>
      <charset val="134"/>
    </font>
    <font>
      <sz val="9"/>
      <name val="方正仿宋_GBK"/>
      <family val="4"/>
      <charset val="134"/>
    </font>
    <font>
      <sz val="9"/>
      <name val="方正书宋_GBK"/>
      <charset val="134"/>
    </font>
    <font>
      <sz val="12"/>
      <name val="方正仿宋_GBK"/>
      <family val="4"/>
      <charset val="134"/>
    </font>
    <font>
      <sz val="11"/>
      <color theme="1"/>
      <name val="宋体"/>
      <family val="3"/>
      <charset val="134"/>
      <scheme val="minor"/>
    </font>
    <font>
      <sz val="11"/>
      <name val="黑体"/>
      <family val="3"/>
      <charset val="134"/>
    </font>
    <font>
      <b/>
      <sz val="11"/>
      <name val="宋体"/>
      <family val="3"/>
      <charset val="134"/>
    </font>
    <font>
      <sz val="11"/>
      <name val="宋体"/>
      <family val="3"/>
      <charset val="134"/>
    </font>
    <font>
      <sz val="9"/>
      <name val="宋体"/>
      <family val="3"/>
      <charset val="134"/>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5" tint="0.39994506668294322"/>
        <bgColor indexed="64"/>
      </patternFill>
    </fill>
    <fill>
      <patternFill patternType="solid">
        <fgColor indexed="45"/>
        <bgColor indexed="64"/>
      </patternFill>
    </fill>
    <fill>
      <patternFill patternType="solid">
        <fgColor theme="4"/>
        <bgColor indexed="64"/>
      </patternFill>
    </fill>
    <fill>
      <patternFill patternType="solid">
        <fgColor theme="8" tint="0.79995117038483843"/>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auto="1"/>
      </bottom>
      <diagonal/>
    </border>
    <border>
      <left/>
      <right style="medium">
        <color auto="1"/>
      </right>
      <top style="medium">
        <color auto="1"/>
      </top>
      <bottom/>
      <diagonal/>
    </border>
  </borders>
  <cellStyleXfs count="57">
    <xf numFmtId="0" fontId="0" fillId="0" borderId="0"/>
    <xf numFmtId="0" fontId="43" fillId="0" borderId="0">
      <protection locked="0"/>
    </xf>
    <xf numFmtId="0" fontId="43" fillId="0" borderId="0">
      <protection locked="0"/>
    </xf>
    <xf numFmtId="0" fontId="43" fillId="0" borderId="0">
      <protection locked="0"/>
    </xf>
    <xf numFmtId="9" fontId="47" fillId="0" borderId="0" applyFont="0" applyFill="0" applyBorder="0" applyAlignment="0" applyProtection="0"/>
    <xf numFmtId="0" fontId="43" fillId="0" borderId="0">
      <protection locked="0"/>
    </xf>
    <xf numFmtId="0" fontId="45" fillId="7" borderId="0" applyNumberFormat="0" applyBorder="0" applyAlignment="0" applyProtection="0">
      <alignment vertical="center"/>
    </xf>
    <xf numFmtId="0" fontId="47" fillId="0" borderId="0"/>
    <xf numFmtId="0" fontId="43" fillId="0" borderId="0">
      <protection locked="0"/>
    </xf>
    <xf numFmtId="0" fontId="43" fillId="0" borderId="0">
      <protection locked="0"/>
    </xf>
    <xf numFmtId="0" fontId="46" fillId="10" borderId="0" applyNumberFormat="0" applyBorder="0" applyAlignment="0" applyProtection="0">
      <alignment vertical="center"/>
    </xf>
    <xf numFmtId="0" fontId="45" fillId="9" borderId="0" applyNumberFormat="0" applyBorder="0" applyAlignment="0" applyProtection="0">
      <alignment vertical="center"/>
    </xf>
    <xf numFmtId="0" fontId="49" fillId="8" borderId="0" applyNumberFormat="0" applyBorder="0" applyAlignment="0" applyProtection="0">
      <alignment vertical="center"/>
    </xf>
    <xf numFmtId="37" fontId="48" fillId="0" borderId="0"/>
    <xf numFmtId="0" fontId="46" fillId="4" borderId="0" applyNumberFormat="0" applyBorder="0" applyAlignment="0" applyProtection="0">
      <alignment vertical="center"/>
    </xf>
    <xf numFmtId="0" fontId="45" fillId="5" borderId="0" applyNumberFormat="0" applyBorder="0" applyAlignment="0" applyProtection="0">
      <alignment vertical="center"/>
    </xf>
    <xf numFmtId="0" fontId="46" fillId="6" borderId="0" applyNumberFormat="0" applyBorder="0" applyAlignment="0" applyProtection="0">
      <alignment vertical="center"/>
    </xf>
    <xf numFmtId="0" fontId="43" fillId="0" borderId="0">
      <protection locked="0"/>
    </xf>
    <xf numFmtId="0" fontId="47" fillId="0" borderId="0"/>
    <xf numFmtId="0" fontId="47" fillId="0" borderId="0"/>
    <xf numFmtId="0" fontId="49" fillId="8" borderId="0" applyNumberFormat="0" applyBorder="0" applyAlignment="0" applyProtection="0">
      <alignment vertical="center"/>
    </xf>
    <xf numFmtId="0" fontId="50" fillId="0" borderId="0"/>
    <xf numFmtId="0" fontId="17" fillId="0" borderId="2">
      <alignment horizontal="distributed" vertical="center" wrapText="1"/>
    </xf>
    <xf numFmtId="0" fontId="43" fillId="0" borderId="0">
      <protection locked="0"/>
    </xf>
    <xf numFmtId="0" fontId="43" fillId="0" borderId="0">
      <protection locked="0"/>
    </xf>
    <xf numFmtId="0" fontId="43" fillId="0" borderId="0">
      <protection locked="0"/>
    </xf>
    <xf numFmtId="0" fontId="43" fillId="0" borderId="0">
      <protection locked="0"/>
    </xf>
    <xf numFmtId="0" fontId="47" fillId="0" borderId="0"/>
    <xf numFmtId="0" fontId="29" fillId="0" borderId="0"/>
    <xf numFmtId="0" fontId="43" fillId="0" borderId="0">
      <protection locked="0"/>
    </xf>
    <xf numFmtId="0" fontId="43" fillId="0" borderId="0">
      <protection locked="0"/>
    </xf>
    <xf numFmtId="176" fontId="17" fillId="0" borderId="2">
      <alignment vertical="center"/>
      <protection locked="0"/>
    </xf>
    <xf numFmtId="0" fontId="57" fillId="0" borderId="0">
      <alignment vertical="center"/>
    </xf>
    <xf numFmtId="0" fontId="43" fillId="0" borderId="0">
      <protection locked="0"/>
    </xf>
    <xf numFmtId="0" fontId="14" fillId="0" borderId="0">
      <alignment vertical="center"/>
    </xf>
    <xf numFmtId="0" fontId="29" fillId="0" borderId="0"/>
    <xf numFmtId="0" fontId="57" fillId="0" borderId="0">
      <alignment vertical="center"/>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7" fillId="0" borderId="0"/>
    <xf numFmtId="0" fontId="29" fillId="0" borderId="0"/>
    <xf numFmtId="0" fontId="50" fillId="0" borderId="0"/>
    <xf numFmtId="0" fontId="47" fillId="0" borderId="0" applyFont="0" applyFill="0" applyBorder="0" applyAlignment="0" applyProtection="0"/>
    <xf numFmtId="4"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1" fontId="17" fillId="0" borderId="2">
      <alignment vertical="center"/>
      <protection locked="0"/>
    </xf>
    <xf numFmtId="0" fontId="51" fillId="0" borderId="0"/>
    <xf numFmtId="0" fontId="47" fillId="0" borderId="0"/>
  </cellStyleXfs>
  <cellXfs count="338">
    <xf numFmtId="0" fontId="0" fillId="0" borderId="0" xfId="0"/>
    <xf numFmtId="180" fontId="41" fillId="2" borderId="0" xfId="3" applyNumberFormat="1" applyFont="1" applyFill="1" applyAlignment="1">
      <alignment horizontal="center" vertical="top"/>
      <protection locked="0"/>
    </xf>
    <xf numFmtId="181" fontId="40" fillId="2" borderId="0" xfId="3" applyNumberFormat="1" applyFont="1" applyFill="1" applyAlignment="1">
      <alignment horizontal="center" vertical="top"/>
      <protection locked="0"/>
    </xf>
    <xf numFmtId="0" fontId="41" fillId="2" borderId="0" xfId="3" applyFont="1" applyFill="1" applyAlignment="1">
      <alignment horizontal="center" vertical="top"/>
      <protection locked="0"/>
    </xf>
    <xf numFmtId="180" fontId="20" fillId="0" borderId="0" xfId="3" applyNumberFormat="1" applyFont="1" applyFill="1" applyAlignment="1">
      <alignment horizontal="center" vertical="top"/>
      <protection locked="0"/>
    </xf>
    <xf numFmtId="49" fontId="19" fillId="0" borderId="0" xfId="47" applyNumberFormat="1" applyFont="1" applyAlignment="1">
      <alignment horizontal="center" vertical="center"/>
    </xf>
    <xf numFmtId="0" fontId="19" fillId="0" borderId="0" xfId="3" applyFont="1" applyFill="1" applyAlignment="1">
      <alignment horizontal="center" vertical="top"/>
      <protection locked="0"/>
    </xf>
    <xf numFmtId="0" fontId="0" fillId="0" borderId="0" xfId="0" applyFont="1" applyFill="1" applyAlignment="1"/>
    <xf numFmtId="0" fontId="1" fillId="0" borderId="0" xfId="47" applyFont="1" applyFill="1" applyAlignment="1"/>
    <xf numFmtId="0" fontId="2" fillId="0" borderId="0" xfId="48" applyFont="1" applyFill="1" applyBorder="1" applyAlignment="1">
      <alignment horizontal="left" vertical="center"/>
    </xf>
    <xf numFmtId="0" fontId="3" fillId="0" borderId="0" xfId="48" applyFont="1" applyFill="1" applyBorder="1" applyAlignment="1">
      <alignment horizontal="left" vertical="center"/>
    </xf>
    <xf numFmtId="0" fontId="0" fillId="0" borderId="1" xfId="0" applyFont="1" applyFill="1" applyBorder="1" applyAlignment="1">
      <alignment horizontal="center"/>
    </xf>
    <xf numFmtId="0" fontId="0" fillId="0" borderId="1" xfId="0" applyFont="1" applyFill="1" applyBorder="1" applyAlignment="1">
      <alignment horizontal="right"/>
    </xf>
    <xf numFmtId="0" fontId="0" fillId="0" borderId="2" xfId="0" applyFont="1" applyFill="1" applyBorder="1" applyAlignment="1">
      <alignment horizontal="center" vertical="center"/>
    </xf>
    <xf numFmtId="0" fontId="0" fillId="0" borderId="2" xfId="0" applyFont="1" applyFill="1" applyBorder="1" applyAlignment="1"/>
    <xf numFmtId="0" fontId="5" fillId="0" borderId="2" xfId="0" applyFont="1" applyFill="1" applyBorder="1" applyAlignment="1">
      <alignment horizontal="center" vertical="center"/>
    </xf>
    <xf numFmtId="0" fontId="1" fillId="0" borderId="2" xfId="47" applyFont="1" applyFill="1" applyBorder="1" applyAlignment="1">
      <alignment horizontal="center" vertical="center"/>
    </xf>
    <xf numFmtId="0" fontId="6" fillId="0" borderId="2" xfId="0" applyFont="1" applyFill="1" applyBorder="1"/>
    <xf numFmtId="0" fontId="6" fillId="0" borderId="2" xfId="0" applyFont="1" applyFill="1" applyBorder="1" applyAlignment="1">
      <alignment horizontal="center" vertical="center"/>
    </xf>
    <xf numFmtId="0" fontId="7" fillId="0" borderId="2" xfId="47" applyFont="1" applyFill="1" applyBorder="1" applyAlignment="1"/>
    <xf numFmtId="0" fontId="8" fillId="0" borderId="0" xfId="47" applyFont="1" applyFill="1" applyAlignment="1">
      <alignment horizontal="center" vertical="center"/>
    </xf>
    <xf numFmtId="49" fontId="9" fillId="0" borderId="0" xfId="47" applyNumberFormat="1" applyFont="1" applyFill="1" applyAlignment="1">
      <alignment horizontal="left" vertical="center"/>
    </xf>
    <xf numFmtId="49" fontId="10" fillId="0" borderId="0" xfId="47" applyNumberFormat="1" applyFont="1" applyFill="1" applyAlignment="1">
      <alignment horizontal="left" indent="1"/>
    </xf>
    <xf numFmtId="0" fontId="10" fillId="0" borderId="0" xfId="47" applyFont="1" applyFill="1" applyAlignment="1"/>
    <xf numFmtId="0" fontId="9" fillId="0" borderId="0" xfId="47" applyFont="1" applyFill="1" applyAlignment="1">
      <alignment horizontal="center" vertical="center"/>
    </xf>
    <xf numFmtId="0" fontId="12" fillId="0" borderId="0" xfId="0" applyFont="1" applyFill="1" applyAlignment="1">
      <alignment horizontal="right" wrapText="1"/>
    </xf>
    <xf numFmtId="0" fontId="13" fillId="0" borderId="3" xfId="0" applyFont="1" applyFill="1" applyBorder="1" applyAlignment="1">
      <alignment horizontal="center" wrapText="1"/>
    </xf>
    <xf numFmtId="0" fontId="13" fillId="0" borderId="4" xfId="0" applyFont="1" applyFill="1" applyBorder="1" applyAlignment="1">
      <alignment horizontal="center" wrapText="1"/>
    </xf>
    <xf numFmtId="0" fontId="14" fillId="0" borderId="5" xfId="0" applyFont="1" applyFill="1" applyBorder="1" applyAlignment="1">
      <alignment horizontal="left" wrapText="1"/>
    </xf>
    <xf numFmtId="0" fontId="14" fillId="0" borderId="6" xfId="0" applyFont="1" applyFill="1" applyBorder="1" applyAlignment="1">
      <alignment horizontal="right" wrapText="1"/>
    </xf>
    <xf numFmtId="0" fontId="0" fillId="0" borderId="2" xfId="0" applyBorder="1"/>
    <xf numFmtId="0" fontId="14" fillId="0" borderId="6" xfId="0" applyFont="1" applyBorder="1" applyAlignment="1">
      <alignment horizontal="right" wrapText="1"/>
    </xf>
    <xf numFmtId="0" fontId="12" fillId="0" borderId="0" xfId="0" applyFont="1" applyFill="1" applyAlignment="1">
      <alignment horizontal="left" wrapText="1"/>
    </xf>
    <xf numFmtId="0" fontId="15" fillId="0" borderId="0" xfId="0" applyFont="1" applyFill="1" applyAlignment="1">
      <alignment horizontal="left"/>
    </xf>
    <xf numFmtId="0" fontId="0" fillId="0" borderId="0" xfId="0" applyFill="1"/>
    <xf numFmtId="0" fontId="16" fillId="0" borderId="0" xfId="0" applyFont="1" applyFill="1" applyAlignment="1">
      <alignment horizontal="left"/>
    </xf>
    <xf numFmtId="0" fontId="14" fillId="0" borderId="6" xfId="0" applyFont="1" applyFill="1" applyBorder="1" applyAlignment="1">
      <alignment horizontal="left" vertical="center" wrapText="1"/>
    </xf>
    <xf numFmtId="0" fontId="14" fillId="0" borderId="5" xfId="0" applyFont="1" applyBorder="1" applyAlignment="1">
      <alignment horizontal="left" wrapText="1"/>
    </xf>
    <xf numFmtId="0" fontId="14" fillId="0" borderId="6" xfId="0" applyFont="1" applyBorder="1" applyAlignment="1">
      <alignment horizontal="left"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6" xfId="0" applyFont="1" applyFill="1" applyBorder="1" applyAlignment="1">
      <alignment horizontal="right" vertical="center" wrapText="1"/>
    </xf>
    <xf numFmtId="0" fontId="8" fillId="0" borderId="0" xfId="47" applyFont="1" applyAlignment="1">
      <alignment horizontal="center" vertical="center"/>
    </xf>
    <xf numFmtId="49" fontId="9" fillId="0" borderId="0" xfId="47" applyNumberFormat="1" applyFont="1" applyAlignment="1">
      <alignment horizontal="left" vertical="center"/>
    </xf>
    <xf numFmtId="49" fontId="10" fillId="0" borderId="0" xfId="47" applyNumberFormat="1" applyFont="1" applyAlignment="1">
      <alignment horizontal="left" indent="1"/>
    </xf>
    <xf numFmtId="0" fontId="10" fillId="0" borderId="0" xfId="47" applyFont="1"/>
    <xf numFmtId="0" fontId="1" fillId="0" borderId="0" xfId="47" applyFont="1"/>
    <xf numFmtId="0" fontId="17" fillId="0" borderId="0" xfId="48" applyFont="1" applyBorder="1" applyAlignment="1">
      <alignment horizontal="left" vertical="center"/>
    </xf>
    <xf numFmtId="0" fontId="3" fillId="0" borderId="0" xfId="48" applyFont="1" applyBorder="1" applyAlignment="1">
      <alignment horizontal="left" vertical="center"/>
    </xf>
    <xf numFmtId="0" fontId="12" fillId="0" borderId="0" xfId="0" applyFont="1" applyAlignment="1">
      <alignment horizontal="left" wrapText="1"/>
    </xf>
    <xf numFmtId="0" fontId="16" fillId="0" borderId="0" xfId="0" applyFont="1" applyAlignment="1">
      <alignment horizontal="left"/>
    </xf>
    <xf numFmtId="0" fontId="12" fillId="0" borderId="0" xfId="0" applyFont="1" applyAlignment="1">
      <alignment horizontal="right" wrapText="1"/>
    </xf>
    <xf numFmtId="0" fontId="13" fillId="0" borderId="3" xfId="0" applyFont="1" applyBorder="1" applyAlignment="1">
      <alignment horizontal="center" wrapText="1"/>
    </xf>
    <xf numFmtId="0" fontId="13" fillId="0" borderId="5" xfId="0" applyFont="1" applyBorder="1" applyAlignment="1">
      <alignment horizontal="left" wrapText="1"/>
    </xf>
    <xf numFmtId="0" fontId="13" fillId="0" borderId="6" xfId="0" applyFont="1" applyBorder="1" applyAlignment="1">
      <alignment horizontal="left" wrapText="1"/>
    </xf>
    <xf numFmtId="0" fontId="13" fillId="0" borderId="6" xfId="0" applyFont="1" applyBorder="1" applyAlignment="1">
      <alignment horizontal="center" wrapText="1"/>
    </xf>
    <xf numFmtId="0" fontId="14" fillId="0" borderId="5" xfId="0" applyFont="1" applyBorder="1" applyAlignment="1">
      <alignment horizontal="center" wrapText="1"/>
    </xf>
    <xf numFmtId="0" fontId="14" fillId="0" borderId="6" xfId="0" applyFont="1" applyBorder="1" applyAlignment="1">
      <alignment horizontal="center" wrapText="1"/>
    </xf>
    <xf numFmtId="0" fontId="14" fillId="0" borderId="5" xfId="0" applyFont="1" applyBorder="1" applyAlignment="1">
      <alignment horizontal="left" wrapText="1" indent="1"/>
    </xf>
    <xf numFmtId="0" fontId="10" fillId="0" borderId="0" xfId="3" applyFont="1" applyFill="1" applyAlignment="1">
      <alignment vertical="top"/>
      <protection locked="0"/>
    </xf>
    <xf numFmtId="0" fontId="9" fillId="0" borderId="0" xfId="3" applyFont="1" applyFill="1" applyAlignment="1">
      <alignment vertical="top"/>
      <protection locked="0"/>
    </xf>
    <xf numFmtId="49" fontId="10" fillId="0" borderId="0" xfId="3" applyNumberFormat="1" applyFont="1" applyFill="1" applyAlignment="1">
      <alignment horizontal="left" vertical="top"/>
      <protection locked="0"/>
    </xf>
    <xf numFmtId="180" fontId="10" fillId="0" borderId="0" xfId="3" applyNumberFormat="1" applyFont="1" applyFill="1" applyAlignment="1">
      <alignment vertical="top"/>
      <protection locked="0"/>
    </xf>
    <xf numFmtId="0" fontId="18" fillId="0" borderId="0" xfId="3" applyFont="1" applyFill="1" applyAlignment="1">
      <alignment vertical="top"/>
      <protection locked="0"/>
    </xf>
    <xf numFmtId="49" fontId="18" fillId="0" borderId="0" xfId="35" applyNumberFormat="1" applyFont="1" applyFill="1"/>
    <xf numFmtId="2" fontId="18" fillId="0" borderId="0" xfId="35" applyNumberFormat="1" applyFont="1" applyFill="1"/>
    <xf numFmtId="180" fontId="18" fillId="0" borderId="0" xfId="3" applyNumberFormat="1" applyFont="1" applyFill="1" applyAlignment="1">
      <alignment vertical="top"/>
      <protection locked="0"/>
    </xf>
    <xf numFmtId="0" fontId="2" fillId="0" borderId="0" xfId="48" applyFont="1" applyBorder="1" applyAlignment="1">
      <alignment horizontal="left" vertical="center"/>
    </xf>
    <xf numFmtId="49" fontId="9" fillId="0" borderId="2" xfId="3" applyNumberFormat="1" applyFont="1" applyFill="1" applyBorder="1" applyAlignment="1">
      <alignment horizontal="center" vertical="center"/>
      <protection locked="0"/>
    </xf>
    <xf numFmtId="0" fontId="9" fillId="0" borderId="2" xfId="3" applyFont="1" applyFill="1" applyBorder="1" applyAlignment="1">
      <alignment horizontal="center" vertical="center"/>
      <protection locked="0"/>
    </xf>
    <xf numFmtId="180" fontId="9" fillId="0" borderId="2" xfId="3" applyNumberFormat="1" applyFont="1" applyFill="1" applyBorder="1" applyAlignment="1">
      <alignment horizontal="center" vertical="center"/>
      <protection locked="0"/>
    </xf>
    <xf numFmtId="0" fontId="10" fillId="0" borderId="0" xfId="35" applyFont="1" applyFill="1" applyAlignment="1">
      <alignment vertical="center" wrapText="1"/>
    </xf>
    <xf numFmtId="0" fontId="21" fillId="0" borderId="2" xfId="0" applyFont="1" applyFill="1" applyBorder="1" applyAlignment="1">
      <alignment horizontal="center" vertical="center"/>
    </xf>
    <xf numFmtId="0" fontId="21" fillId="0" borderId="2" xfId="0" applyFont="1" applyFill="1" applyBorder="1" applyAlignment="1">
      <alignment vertical="center"/>
    </xf>
    <xf numFmtId="49" fontId="21" fillId="0" borderId="2" xfId="0" applyNumberFormat="1" applyFont="1" applyFill="1" applyBorder="1" applyAlignment="1">
      <alignment horizontal="left" vertical="center"/>
    </xf>
    <xf numFmtId="181" fontId="21" fillId="0" borderId="2" xfId="0" applyNumberFormat="1" applyFont="1" applyFill="1" applyBorder="1" applyAlignment="1">
      <alignment vertical="center"/>
    </xf>
    <xf numFmtId="181" fontId="9" fillId="0" borderId="0" xfId="3" applyNumberFormat="1" applyFont="1" applyFill="1" applyAlignment="1">
      <alignment vertical="top"/>
      <protection locked="0"/>
    </xf>
    <xf numFmtId="179" fontId="9" fillId="0" borderId="0" xfId="3" applyNumberFormat="1" applyFont="1" applyFill="1" applyAlignment="1">
      <alignment vertical="top"/>
      <protection locked="0"/>
    </xf>
    <xf numFmtId="49" fontId="9" fillId="0" borderId="0" xfId="35" applyNumberFormat="1" applyFont="1" applyFill="1"/>
    <xf numFmtId="180" fontId="21" fillId="0" borderId="2" xfId="0" applyNumberFormat="1" applyFont="1" applyFill="1" applyBorder="1" applyAlignment="1">
      <alignment horizontal="right" vertical="center"/>
    </xf>
    <xf numFmtId="181" fontId="10" fillId="0" borderId="0" xfId="3" applyNumberFormat="1" applyFont="1" applyFill="1" applyAlignment="1">
      <alignment vertical="top"/>
      <protection locked="0"/>
    </xf>
    <xf numFmtId="49" fontId="10" fillId="0" borderId="0" xfId="35" applyNumberFormat="1" applyFont="1" applyFill="1"/>
    <xf numFmtId="49" fontId="22" fillId="0" borderId="2" xfId="0" applyNumberFormat="1" applyFont="1" applyFill="1" applyBorder="1" applyAlignment="1">
      <alignment horizontal="left" vertical="center"/>
    </xf>
    <xf numFmtId="0" fontId="22" fillId="0" borderId="2" xfId="0" applyFont="1" applyFill="1" applyBorder="1" applyAlignment="1">
      <alignment vertical="center"/>
    </xf>
    <xf numFmtId="180" fontId="22" fillId="0" borderId="2" xfId="0" applyNumberFormat="1" applyFont="1" applyFill="1" applyBorder="1" applyAlignment="1">
      <alignment horizontal="right" vertical="center"/>
    </xf>
    <xf numFmtId="182" fontId="10" fillId="0" borderId="0" xfId="3" applyNumberFormat="1" applyFont="1" applyFill="1" applyAlignment="1">
      <alignment vertical="top"/>
      <protection locked="0"/>
    </xf>
    <xf numFmtId="0" fontId="10" fillId="0" borderId="0" xfId="35" applyFont="1" applyFill="1" applyAlignment="1">
      <alignment horizontal="center" vertical="center" wrapText="1"/>
    </xf>
    <xf numFmtId="2" fontId="9" fillId="0" borderId="0" xfId="35" applyNumberFormat="1" applyFont="1" applyFill="1"/>
    <xf numFmtId="180" fontId="9" fillId="0" borderId="0" xfId="3" applyNumberFormat="1" applyFont="1" applyFill="1" applyAlignment="1">
      <alignment vertical="top"/>
      <protection locked="0"/>
    </xf>
    <xf numFmtId="2" fontId="10" fillId="0" borderId="0" xfId="35" applyNumberFormat="1" applyFont="1" applyFill="1"/>
    <xf numFmtId="49" fontId="9" fillId="0" borderId="0" xfId="35" applyNumberFormat="1" applyFont="1" applyFill="1" applyAlignment="1" applyProtection="1">
      <alignment vertical="center"/>
      <protection locked="0"/>
    </xf>
    <xf numFmtId="2" fontId="9" fillId="0" borderId="0" xfId="35" applyNumberFormat="1" applyFont="1" applyFill="1" applyAlignment="1" applyProtection="1">
      <alignment vertical="center"/>
      <protection locked="0"/>
    </xf>
    <xf numFmtId="49" fontId="10" fillId="0" borderId="0" xfId="35" applyNumberFormat="1" applyFont="1" applyFill="1" applyAlignment="1" applyProtection="1">
      <alignment vertical="center"/>
      <protection locked="0"/>
    </xf>
    <xf numFmtId="2" fontId="10" fillId="0" borderId="0" xfId="35" applyNumberFormat="1" applyFont="1" applyFill="1" applyAlignment="1" applyProtection="1">
      <alignment vertical="center"/>
      <protection locked="0"/>
    </xf>
    <xf numFmtId="181" fontId="9" fillId="0" borderId="2" xfId="3" applyNumberFormat="1" applyFont="1" applyFill="1" applyBorder="1" applyAlignment="1">
      <alignment vertical="center"/>
      <protection locked="0"/>
    </xf>
    <xf numFmtId="181" fontId="18" fillId="0" borderId="0" xfId="3" applyNumberFormat="1" applyFont="1" applyFill="1" applyAlignment="1">
      <alignment vertical="top"/>
      <protection locked="0"/>
    </xf>
    <xf numFmtId="49" fontId="18" fillId="0" borderId="0" xfId="35" applyNumberFormat="1" applyFont="1" applyFill="1" applyAlignment="1" applyProtection="1">
      <alignment vertical="center"/>
      <protection locked="0"/>
    </xf>
    <xf numFmtId="2" fontId="18" fillId="0" borderId="0" xfId="35" applyNumberFormat="1" applyFont="1" applyFill="1" applyAlignment="1" applyProtection="1">
      <alignment vertical="center"/>
      <protection locked="0"/>
    </xf>
    <xf numFmtId="0" fontId="10" fillId="0" borderId="0" xfId="35" applyFont="1" applyFill="1" applyAlignment="1">
      <alignment vertical="center"/>
    </xf>
    <xf numFmtId="0" fontId="9" fillId="0" borderId="0" xfId="35" applyFont="1" applyFill="1" applyAlignment="1">
      <alignment vertical="center"/>
    </xf>
    <xf numFmtId="0" fontId="8" fillId="0" borderId="0" xfId="35" applyFont="1" applyFill="1" applyAlignment="1">
      <alignment vertical="center"/>
    </xf>
    <xf numFmtId="0" fontId="1" fillId="0" borderId="0" xfId="35" applyFont="1" applyFill="1" applyAlignment="1">
      <alignment vertical="center"/>
    </xf>
    <xf numFmtId="180" fontId="1" fillId="0" borderId="0" xfId="35" applyNumberFormat="1" applyFont="1" applyFill="1" applyAlignment="1">
      <alignment vertical="center"/>
    </xf>
    <xf numFmtId="0" fontId="2" fillId="0" borderId="0" xfId="35" applyFont="1" applyFill="1" applyAlignment="1">
      <alignment vertical="center"/>
    </xf>
    <xf numFmtId="180" fontId="10" fillId="0" borderId="0" xfId="35" applyNumberFormat="1" applyFont="1" applyFill="1" applyAlignment="1">
      <alignment horizontal="right" vertical="center"/>
    </xf>
    <xf numFmtId="0" fontId="9" fillId="0" borderId="2" xfId="35" applyFont="1" applyFill="1" applyBorder="1" applyAlignment="1">
      <alignment horizontal="center" vertical="center"/>
    </xf>
    <xf numFmtId="180" fontId="9" fillId="0" borderId="2" xfId="35" applyNumberFormat="1" applyFont="1" applyFill="1" applyBorder="1" applyAlignment="1">
      <alignment horizontal="center" vertical="center"/>
    </xf>
    <xf numFmtId="0" fontId="23" fillId="0" borderId="2" xfId="35" applyFont="1" applyFill="1" applyBorder="1" applyAlignment="1">
      <alignment horizontal="center" vertical="center"/>
    </xf>
    <xf numFmtId="181" fontId="22" fillId="0" borderId="2" xfId="0" applyNumberFormat="1" applyFont="1" applyFill="1" applyBorder="1" applyAlignment="1">
      <alignment vertical="center"/>
    </xf>
    <xf numFmtId="180" fontId="10" fillId="0" borderId="0" xfId="35" applyNumberFormat="1" applyFont="1" applyFill="1" applyAlignment="1">
      <alignment vertical="center"/>
    </xf>
    <xf numFmtId="181" fontId="24" fillId="0" borderId="2" xfId="0" applyNumberFormat="1" applyFont="1" applyFill="1" applyBorder="1" applyAlignment="1">
      <alignment vertical="center"/>
    </xf>
    <xf numFmtId="0" fontId="25" fillId="0" borderId="0" xfId="3" applyFont="1" applyFill="1" applyAlignment="1">
      <alignment vertical="top"/>
      <protection locked="0"/>
    </xf>
    <xf numFmtId="0" fontId="10" fillId="0" borderId="0" xfId="48" applyFont="1" applyBorder="1" applyAlignment="1">
      <alignment horizontal="left" vertical="center"/>
    </xf>
    <xf numFmtId="180" fontId="26" fillId="0" borderId="0" xfId="3" applyNumberFormat="1" applyFont="1" applyFill="1" applyAlignment="1">
      <alignment horizontal="right" vertical="top"/>
      <protection locked="0"/>
    </xf>
    <xf numFmtId="49" fontId="27" fillId="0" borderId="2" xfId="3" applyNumberFormat="1" applyFont="1" applyFill="1" applyBorder="1" applyAlignment="1">
      <alignment horizontal="center" vertical="center"/>
      <protection locked="0"/>
    </xf>
    <xf numFmtId="0" fontId="25" fillId="0" borderId="0" xfId="35" applyFont="1" applyFill="1" applyAlignment="1">
      <alignment vertical="center" wrapText="1"/>
    </xf>
    <xf numFmtId="49" fontId="28" fillId="0" borderId="2" xfId="3" applyNumberFormat="1" applyFont="1" applyFill="1" applyBorder="1" applyAlignment="1">
      <alignment horizontal="center" vertical="center"/>
      <protection locked="0"/>
    </xf>
    <xf numFmtId="49" fontId="10" fillId="0" borderId="2" xfId="3" applyNumberFormat="1" applyFont="1" applyFill="1" applyBorder="1" applyAlignment="1">
      <alignment horizontal="right" vertical="center"/>
      <protection locked="0"/>
    </xf>
    <xf numFmtId="179" fontId="18" fillId="0" borderId="0" xfId="3" applyNumberFormat="1" applyFont="1" applyFill="1" applyAlignment="1">
      <alignment vertical="top"/>
      <protection locked="0"/>
    </xf>
    <xf numFmtId="0" fontId="18" fillId="0" borderId="0" xfId="35" applyFont="1" applyFill="1" applyAlignment="1">
      <alignment vertical="center" wrapText="1"/>
    </xf>
    <xf numFmtId="180" fontId="25" fillId="0" borderId="0" xfId="3" applyNumberFormat="1" applyFont="1" applyFill="1" applyAlignment="1">
      <alignment vertical="top"/>
      <protection locked="0"/>
    </xf>
    <xf numFmtId="0" fontId="25" fillId="0" borderId="0" xfId="35" applyFont="1" applyFill="1" applyAlignment="1">
      <alignment horizontal="center" vertical="center" wrapText="1"/>
    </xf>
    <xf numFmtId="0" fontId="18" fillId="0" borderId="0" xfId="35" applyFont="1" applyFill="1" applyAlignment="1">
      <alignment horizontal="center" vertical="center" wrapText="1"/>
    </xf>
    <xf numFmtId="181" fontId="10" fillId="0" borderId="2" xfId="3" applyNumberFormat="1" applyFont="1" applyFill="1" applyBorder="1" applyAlignment="1">
      <alignment vertical="center"/>
      <protection locked="0"/>
    </xf>
    <xf numFmtId="0" fontId="10" fillId="0" borderId="0" xfId="47" applyFont="1" applyAlignment="1">
      <alignment wrapText="1"/>
    </xf>
    <xf numFmtId="0" fontId="27" fillId="0" borderId="0" xfId="47" applyFont="1" applyAlignment="1">
      <alignment horizontal="center" vertical="center" wrapText="1"/>
    </xf>
    <xf numFmtId="0" fontId="9" fillId="0" borderId="0" xfId="47" applyFont="1" applyAlignment="1">
      <alignment horizontal="center" vertical="center" wrapText="1"/>
    </xf>
    <xf numFmtId="0" fontId="9" fillId="0" borderId="0" xfId="47" applyFont="1" applyAlignment="1">
      <alignment wrapText="1"/>
    </xf>
    <xf numFmtId="0" fontId="1" fillId="0" borderId="0" xfId="47" applyFont="1" applyAlignment="1">
      <alignment wrapText="1"/>
    </xf>
    <xf numFmtId="0" fontId="2" fillId="0" borderId="0" xfId="48" applyFont="1" applyBorder="1" applyAlignment="1">
      <alignment horizontal="left" vertical="center" wrapText="1"/>
    </xf>
    <xf numFmtId="0" fontId="3" fillId="0" borderId="0" xfId="48" applyFont="1" applyBorder="1" applyAlignment="1">
      <alignment horizontal="left" vertical="center" wrapText="1"/>
    </xf>
    <xf numFmtId="49" fontId="19" fillId="0" borderId="0" xfId="47" applyNumberFormat="1" applyFont="1" applyAlignment="1">
      <alignment horizontal="centerContinuous" vertical="center" wrapText="1"/>
    </xf>
    <xf numFmtId="49" fontId="20" fillId="0" borderId="0" xfId="47" applyNumberFormat="1" applyFont="1" applyAlignment="1">
      <alignment horizontal="centerContinuous" vertical="center" wrapText="1"/>
    </xf>
    <xf numFmtId="0" fontId="9" fillId="0" borderId="0" xfId="47" applyFont="1" applyAlignment="1">
      <alignment horizontal="center" wrapText="1"/>
    </xf>
    <xf numFmtId="0" fontId="27" fillId="0" borderId="2" xfId="47" applyFont="1" applyBorder="1" applyAlignment="1">
      <alignment horizontal="center" vertical="center" wrapText="1"/>
    </xf>
    <xf numFmtId="1" fontId="27" fillId="0" borderId="2" xfId="47" applyNumberFormat="1" applyFont="1" applyBorder="1" applyAlignment="1" applyProtection="1">
      <alignment horizontal="center" vertical="center" wrapText="1"/>
      <protection locked="0"/>
    </xf>
    <xf numFmtId="0" fontId="27" fillId="0" borderId="0" xfId="47" applyFont="1" applyBorder="1" applyAlignment="1">
      <alignment horizontal="center" vertical="center" wrapText="1"/>
    </xf>
    <xf numFmtId="181" fontId="17" fillId="0" borderId="2" xfId="47" applyNumberFormat="1" applyFont="1" applyFill="1" applyBorder="1" applyAlignment="1">
      <alignment horizontal="center" vertical="center" wrapText="1"/>
    </xf>
    <xf numFmtId="179" fontId="10" fillId="0" borderId="2" xfId="47" applyNumberFormat="1" applyFont="1" applyFill="1" applyBorder="1" applyAlignment="1">
      <alignment horizontal="right" vertical="center" wrapText="1"/>
    </xf>
    <xf numFmtId="0" fontId="9" fillId="0" borderId="0" xfId="47" applyFont="1" applyBorder="1" applyAlignment="1">
      <alignment horizontal="center" vertical="center" wrapText="1"/>
    </xf>
    <xf numFmtId="0" fontId="9" fillId="0" borderId="2" xfId="47" applyFont="1" applyBorder="1" applyAlignment="1">
      <alignment horizontal="center" vertical="center" wrapText="1"/>
    </xf>
    <xf numFmtId="179" fontId="10" fillId="0" borderId="2" xfId="47" applyNumberFormat="1" applyFont="1" applyBorder="1" applyAlignment="1">
      <alignment horizontal="right" vertical="center" wrapText="1"/>
    </xf>
    <xf numFmtId="0" fontId="9" fillId="0" borderId="0" xfId="47" applyFont="1" applyBorder="1" applyAlignment="1">
      <alignment wrapText="1"/>
    </xf>
    <xf numFmtId="49" fontId="9" fillId="0" borderId="2" xfId="3" applyNumberFormat="1" applyFont="1" applyFill="1" applyBorder="1" applyAlignment="1">
      <alignment horizontal="left" vertical="center"/>
      <protection locked="0"/>
    </xf>
    <xf numFmtId="0" fontId="9" fillId="0" borderId="2" xfId="3" applyFont="1" applyFill="1" applyBorder="1" applyAlignment="1">
      <alignment horizontal="left" vertical="center"/>
      <protection locked="0"/>
    </xf>
    <xf numFmtId="183" fontId="10" fillId="0" borderId="2" xfId="3" applyNumberFormat="1" applyFont="1" applyFill="1" applyBorder="1" applyAlignment="1">
      <alignment vertical="center"/>
      <protection locked="0"/>
    </xf>
    <xf numFmtId="183" fontId="9" fillId="0" borderId="2" xfId="3" applyNumberFormat="1" applyFont="1" applyFill="1" applyBorder="1" applyAlignment="1">
      <alignment vertical="center"/>
      <protection locked="0"/>
    </xf>
    <xf numFmtId="180" fontId="10" fillId="0" borderId="0" xfId="3" applyNumberFormat="1" applyFont="1" applyFill="1" applyAlignment="1">
      <alignment horizontal="right" vertical="center"/>
      <protection locked="0"/>
    </xf>
    <xf numFmtId="49" fontId="30" fillId="0" borderId="2" xfId="3" applyNumberFormat="1" applyFont="1" applyFill="1" applyBorder="1" applyAlignment="1">
      <alignment horizontal="left" vertical="center"/>
      <protection locked="0"/>
    </xf>
    <xf numFmtId="49" fontId="10" fillId="0" borderId="0" xfId="35" applyNumberFormat="1" applyFont="1" applyFill="1" applyAlignment="1">
      <alignment horizontal="left"/>
    </xf>
    <xf numFmtId="179" fontId="10" fillId="0" borderId="0" xfId="3" applyNumberFormat="1" applyFont="1" applyFill="1" applyAlignment="1">
      <alignment vertical="top"/>
      <protection locked="0"/>
    </xf>
    <xf numFmtId="0" fontId="30" fillId="0" borderId="8" xfId="3" applyFont="1" applyFill="1" applyBorder="1" applyAlignment="1">
      <alignment horizontal="center" vertical="center"/>
      <protection locked="0"/>
    </xf>
    <xf numFmtId="49" fontId="9" fillId="0" borderId="2" xfId="3" applyNumberFormat="1" applyFont="1" applyFill="1" applyBorder="1" applyAlignment="1">
      <alignment horizontal="right" vertical="center"/>
      <protection locked="0"/>
    </xf>
    <xf numFmtId="49" fontId="10" fillId="0" borderId="0" xfId="35" applyNumberFormat="1" applyFont="1" applyFill="1" applyAlignment="1" applyProtection="1">
      <alignment horizontal="left" vertical="center"/>
      <protection locked="0"/>
    </xf>
    <xf numFmtId="0" fontId="27" fillId="0" borderId="0" xfId="35" applyFont="1" applyFill="1" applyAlignment="1">
      <alignment vertical="center"/>
    </xf>
    <xf numFmtId="49" fontId="10" fillId="0" borderId="0" xfId="35" applyNumberFormat="1" applyFont="1" applyFill="1" applyAlignment="1">
      <alignment horizontal="left" vertical="center" indent="1"/>
    </xf>
    <xf numFmtId="0" fontId="27" fillId="0" borderId="2" xfId="35" applyFont="1" applyFill="1" applyBorder="1" applyAlignment="1">
      <alignment horizontal="center" vertical="center"/>
    </xf>
    <xf numFmtId="180" fontId="27" fillId="0" borderId="2" xfId="35" applyNumberFormat="1" applyFont="1" applyFill="1" applyBorder="1" applyAlignment="1">
      <alignment horizontal="center" vertical="center"/>
    </xf>
    <xf numFmtId="49" fontId="28" fillId="0" borderId="2" xfId="35" applyNumberFormat="1" applyFont="1" applyFill="1" applyBorder="1" applyAlignment="1">
      <alignment horizontal="center" vertical="center"/>
    </xf>
    <xf numFmtId="49" fontId="10" fillId="0" borderId="2" xfId="35" applyNumberFormat="1" applyFont="1" applyFill="1" applyBorder="1" applyAlignment="1">
      <alignment horizontal="right" vertical="center"/>
    </xf>
    <xf numFmtId="183" fontId="9" fillId="0" borderId="2" xfId="35" applyNumberFormat="1" applyFont="1" applyFill="1" applyBorder="1" applyAlignment="1">
      <alignment horizontal="right" vertical="center"/>
    </xf>
    <xf numFmtId="179" fontId="10" fillId="0" borderId="2" xfId="3" applyNumberFormat="1" applyFont="1" applyFill="1" applyBorder="1" applyAlignment="1">
      <alignment horizontal="right" vertical="center"/>
      <protection locked="0"/>
    </xf>
    <xf numFmtId="49" fontId="17" fillId="0" borderId="0" xfId="3" applyNumberFormat="1" applyFont="1" applyFill="1" applyAlignment="1">
      <alignment horizontal="left" vertical="top"/>
      <protection locked="0"/>
    </xf>
    <xf numFmtId="49" fontId="32" fillId="0" borderId="2" xfId="36" applyNumberFormat="1" applyFont="1" applyFill="1" applyBorder="1" applyAlignment="1" applyProtection="1">
      <alignment horizontal="left" vertical="center" wrapText="1"/>
      <protection locked="0"/>
    </xf>
    <xf numFmtId="2" fontId="32" fillId="0" borderId="10" xfId="0" applyNumberFormat="1" applyFont="1" applyFill="1" applyBorder="1" applyAlignment="1">
      <alignment horizontal="right" vertical="center" wrapText="1"/>
    </xf>
    <xf numFmtId="0" fontId="10" fillId="0" borderId="0" xfId="47" applyFont="1" applyBorder="1" applyAlignment="1">
      <alignment wrapText="1"/>
    </xf>
    <xf numFmtId="179" fontId="9" fillId="0" borderId="2" xfId="47" applyNumberFormat="1" applyFont="1" applyBorder="1" applyAlignment="1">
      <alignment horizontal="right" vertical="center" wrapText="1"/>
    </xf>
    <xf numFmtId="0" fontId="29" fillId="0" borderId="0" xfId="47" applyFont="1" applyAlignment="1">
      <alignment wrapText="1"/>
    </xf>
    <xf numFmtId="0" fontId="33" fillId="0" borderId="0" xfId="3" applyFont="1" applyFill="1" applyAlignment="1">
      <alignment vertical="top"/>
      <protection locked="0"/>
    </xf>
    <xf numFmtId="49" fontId="10" fillId="0" borderId="0" xfId="3" applyNumberFormat="1" applyFont="1" applyFill="1" applyAlignment="1">
      <alignment horizontal="left" vertical="top" indent="1"/>
      <protection locked="0"/>
    </xf>
    <xf numFmtId="49" fontId="10" fillId="0" borderId="0" xfId="3" applyNumberFormat="1" applyFont="1" applyFill="1" applyAlignment="1">
      <alignment horizontal="left" vertical="top" indent="2"/>
      <protection locked="0"/>
    </xf>
    <xf numFmtId="180" fontId="28" fillId="0" borderId="0" xfId="3" applyNumberFormat="1" applyFont="1" applyFill="1" applyAlignment="1">
      <alignment horizontal="right" vertical="top"/>
      <protection locked="0"/>
    </xf>
    <xf numFmtId="49" fontId="33" fillId="0" borderId="2" xfId="3" applyNumberFormat="1" applyFont="1" applyFill="1" applyBorder="1" applyAlignment="1">
      <alignment horizontal="center" vertical="center"/>
      <protection locked="0"/>
    </xf>
    <xf numFmtId="0" fontId="33" fillId="0" borderId="2" xfId="3" applyFont="1" applyFill="1" applyBorder="1" applyAlignment="1">
      <alignment horizontal="center" vertical="center"/>
      <protection locked="0"/>
    </xf>
    <xf numFmtId="180" fontId="33" fillId="0" borderId="2" xfId="3" applyNumberFormat="1" applyFont="1" applyFill="1" applyBorder="1" applyAlignment="1">
      <alignment horizontal="center" vertical="center"/>
      <protection locked="0"/>
    </xf>
    <xf numFmtId="0" fontId="33" fillId="0" borderId="0" xfId="35" applyFont="1" applyFill="1" applyAlignment="1">
      <alignment vertical="center" wrapText="1"/>
    </xf>
    <xf numFmtId="49" fontId="34" fillId="2" borderId="2" xfId="35" applyNumberFormat="1" applyFont="1" applyFill="1" applyBorder="1" applyAlignment="1" applyProtection="1">
      <alignment vertical="center"/>
      <protection locked="0"/>
    </xf>
    <xf numFmtId="49" fontId="34" fillId="2" borderId="2" xfId="35" applyNumberFormat="1" applyFont="1" applyFill="1" applyBorder="1" applyAlignment="1" applyProtection="1">
      <alignment vertical="center" wrapText="1"/>
      <protection locked="0"/>
    </xf>
    <xf numFmtId="2" fontId="34" fillId="2" borderId="2" xfId="8" applyNumberFormat="1" applyFont="1" applyFill="1" applyBorder="1" applyAlignment="1">
      <alignment vertical="center"/>
      <protection locked="0"/>
    </xf>
    <xf numFmtId="49" fontId="28" fillId="0" borderId="0" xfId="35" applyNumberFormat="1" applyFont="1" applyFill="1" applyAlignment="1">
      <alignment horizontal="left"/>
    </xf>
    <xf numFmtId="49" fontId="32" fillId="2" borderId="2" xfId="35" applyNumberFormat="1" applyFont="1" applyFill="1" applyBorder="1" applyAlignment="1" applyProtection="1">
      <alignment vertical="center"/>
      <protection locked="0"/>
    </xf>
    <xf numFmtId="49" fontId="32" fillId="2" borderId="2" xfId="35" applyNumberFormat="1" applyFont="1" applyFill="1" applyBorder="1" applyAlignment="1" applyProtection="1">
      <alignment vertical="center" wrapText="1"/>
      <protection locked="0"/>
    </xf>
    <xf numFmtId="2" fontId="32" fillId="2" borderId="2" xfId="8" applyNumberFormat="1" applyFont="1" applyFill="1" applyBorder="1" applyAlignment="1">
      <alignment vertical="center"/>
      <protection locked="0"/>
    </xf>
    <xf numFmtId="49" fontId="10" fillId="0" borderId="0" xfId="35" applyNumberFormat="1" applyFont="1" applyFill="1" applyAlignment="1">
      <alignment horizontal="left" indent="1"/>
    </xf>
    <xf numFmtId="49" fontId="10" fillId="0" borderId="0" xfId="35" applyNumberFormat="1" applyFont="1" applyFill="1" applyAlignment="1">
      <alignment horizontal="left" indent="2"/>
    </xf>
    <xf numFmtId="49" fontId="28" fillId="0" borderId="0" xfId="35" applyNumberFormat="1" applyFont="1" applyFill="1"/>
    <xf numFmtId="2" fontId="32" fillId="0" borderId="2" xfId="35" applyNumberFormat="1" applyFont="1" applyFill="1" applyBorder="1" applyAlignment="1" applyProtection="1">
      <alignment vertical="center"/>
      <protection locked="0"/>
    </xf>
    <xf numFmtId="179" fontId="32" fillId="2" borderId="2" xfId="35" applyNumberFormat="1" applyFont="1" applyFill="1" applyBorder="1" applyAlignment="1" applyProtection="1">
      <alignment vertical="center"/>
      <protection locked="0"/>
    </xf>
    <xf numFmtId="180" fontId="33" fillId="0" borderId="0" xfId="3" applyNumberFormat="1" applyFont="1" applyFill="1" applyAlignment="1">
      <alignment vertical="top"/>
      <protection locked="0"/>
    </xf>
    <xf numFmtId="0" fontId="33" fillId="0" borderId="0" xfId="35" applyFont="1" applyFill="1" applyAlignment="1">
      <alignment horizontal="center" vertical="center" wrapText="1"/>
    </xf>
    <xf numFmtId="49" fontId="28" fillId="0" borderId="0" xfId="35" applyNumberFormat="1" applyFont="1" applyFill="1" applyAlignment="1" applyProtection="1">
      <alignment horizontal="left" vertical="center"/>
      <protection locked="0"/>
    </xf>
    <xf numFmtId="49" fontId="10" fillId="0" borderId="0" xfId="35" applyNumberFormat="1" applyFont="1" applyFill="1" applyAlignment="1" applyProtection="1">
      <alignment horizontal="left" vertical="center" indent="1"/>
      <protection locked="0"/>
    </xf>
    <xf numFmtId="49" fontId="10" fillId="0" borderId="0" xfId="35" applyNumberFormat="1" applyFont="1" applyFill="1" applyAlignment="1" applyProtection="1">
      <alignment horizontal="left" vertical="center" indent="2"/>
      <protection locked="0"/>
    </xf>
    <xf numFmtId="49" fontId="28" fillId="0" borderId="0" xfId="35" applyNumberFormat="1" applyFont="1" applyFill="1" applyAlignment="1" applyProtection="1">
      <alignment vertical="center"/>
      <protection locked="0"/>
    </xf>
    <xf numFmtId="0" fontId="9" fillId="0" borderId="2" xfId="3" applyNumberFormat="1" applyFont="1" applyFill="1" applyBorder="1" applyAlignment="1">
      <alignment horizontal="right" vertical="center"/>
      <protection locked="0"/>
    </xf>
    <xf numFmtId="3" fontId="17" fillId="0" borderId="2" xfId="28" applyNumberFormat="1" applyFont="1" applyFill="1" applyBorder="1" applyAlignment="1" applyProtection="1">
      <alignment vertical="center" wrapText="1" shrinkToFit="1"/>
    </xf>
    <xf numFmtId="0" fontId="17" fillId="0" borderId="2" xfId="28" applyNumberFormat="1" applyFont="1" applyFill="1" applyBorder="1" applyAlignment="1">
      <alignment vertical="center" shrinkToFit="1"/>
    </xf>
    <xf numFmtId="3" fontId="17" fillId="0" borderId="2" xfId="28" applyNumberFormat="1" applyFont="1" applyFill="1" applyBorder="1" applyAlignment="1" applyProtection="1">
      <alignment vertical="center" shrinkToFit="1"/>
    </xf>
    <xf numFmtId="3" fontId="23" fillId="0" borderId="8" xfId="28" applyNumberFormat="1" applyFont="1" applyFill="1" applyBorder="1" applyAlignment="1" applyProtection="1">
      <alignment vertical="center" shrinkToFit="1"/>
    </xf>
    <xf numFmtId="0" fontId="23" fillId="0" borderId="2" xfId="28" applyNumberFormat="1" applyFont="1" applyFill="1" applyBorder="1" applyAlignment="1">
      <alignment vertical="center" shrinkToFit="1"/>
    </xf>
    <xf numFmtId="180" fontId="9" fillId="0" borderId="2" xfId="3" applyNumberFormat="1" applyFont="1" applyFill="1" applyBorder="1" applyAlignment="1">
      <alignment horizontal="right" vertical="center"/>
      <protection locked="0"/>
    </xf>
    <xf numFmtId="3" fontId="17" fillId="0" borderId="8" xfId="28" applyNumberFormat="1" applyFont="1" applyFill="1" applyBorder="1" applyAlignment="1" applyProtection="1">
      <alignment vertical="center" shrinkToFit="1"/>
    </xf>
    <xf numFmtId="180" fontId="10" fillId="0" borderId="2" xfId="3" applyNumberFormat="1" applyFont="1" applyFill="1" applyBorder="1" applyAlignment="1">
      <alignment vertical="center"/>
      <protection locked="0"/>
    </xf>
    <xf numFmtId="0" fontId="17" fillId="0" borderId="8" xfId="28" applyFont="1" applyFill="1" applyBorder="1" applyAlignment="1">
      <alignment horizontal="left" vertical="center" shrinkToFit="1"/>
    </xf>
    <xf numFmtId="180" fontId="9" fillId="0" borderId="2" xfId="3" applyNumberFormat="1" applyFont="1" applyFill="1" applyBorder="1" applyAlignment="1">
      <alignment vertical="center"/>
      <protection locked="0"/>
    </xf>
    <xf numFmtId="180" fontId="9" fillId="0" borderId="2" xfId="35" applyNumberFormat="1" applyFont="1" applyFill="1" applyBorder="1" applyAlignment="1">
      <alignment horizontal="right" vertical="center"/>
    </xf>
    <xf numFmtId="0" fontId="10" fillId="0" borderId="2" xfId="35" applyNumberFormat="1" applyFont="1" applyFill="1" applyBorder="1" applyAlignment="1">
      <alignment horizontal="right" vertical="center"/>
    </xf>
    <xf numFmtId="180" fontId="10" fillId="0" borderId="2" xfId="35" applyNumberFormat="1" applyFont="1" applyFill="1" applyBorder="1" applyAlignment="1">
      <alignment horizontal="right" vertical="center"/>
    </xf>
    <xf numFmtId="3" fontId="23" fillId="0" borderId="2" xfId="28" applyNumberFormat="1" applyFont="1" applyFill="1" applyBorder="1" applyAlignment="1" applyProtection="1">
      <alignment vertical="center" shrinkToFit="1"/>
    </xf>
    <xf numFmtId="0" fontId="23" fillId="0" borderId="2" xfId="28" applyFont="1" applyFill="1" applyBorder="1" applyAlignment="1">
      <alignment vertical="center" shrinkToFit="1"/>
    </xf>
    <xf numFmtId="0" fontId="17" fillId="0" borderId="2" xfId="28" applyFont="1" applyFill="1" applyBorder="1" applyAlignment="1">
      <alignment vertical="center" shrinkToFit="1"/>
    </xf>
    <xf numFmtId="180" fontId="9" fillId="0" borderId="2" xfId="35" applyNumberFormat="1" applyFont="1" applyFill="1" applyBorder="1" applyAlignment="1">
      <alignment vertical="center"/>
    </xf>
    <xf numFmtId="180" fontId="9" fillId="0" borderId="0" xfId="35" applyNumberFormat="1" applyFont="1" applyFill="1" applyAlignment="1">
      <alignment vertical="center"/>
    </xf>
    <xf numFmtId="0" fontId="10" fillId="2" borderId="0" xfId="47" applyFont="1" applyFill="1" applyAlignment="1">
      <alignment wrapText="1"/>
    </xf>
    <xf numFmtId="0" fontId="27" fillId="2" borderId="0" xfId="47" applyFont="1" applyFill="1" applyAlignment="1">
      <alignment horizontal="center" vertical="center" wrapText="1"/>
    </xf>
    <xf numFmtId="0" fontId="1" fillId="2" borderId="0" xfId="47" applyFont="1" applyFill="1" applyAlignment="1">
      <alignment wrapText="1"/>
    </xf>
    <xf numFmtId="0" fontId="2" fillId="2" borderId="0" xfId="48" applyFont="1" applyFill="1" applyBorder="1" applyAlignment="1">
      <alignment vertical="center" wrapText="1"/>
    </xf>
    <xf numFmtId="0" fontId="3" fillId="2" borderId="0" xfId="48" applyFont="1" applyFill="1" applyBorder="1" applyAlignment="1">
      <alignment horizontal="left" vertical="center" wrapText="1"/>
    </xf>
    <xf numFmtId="0" fontId="9" fillId="2" borderId="0" xfId="47" applyFont="1" applyFill="1" applyAlignment="1">
      <alignment wrapText="1"/>
    </xf>
    <xf numFmtId="180" fontId="26" fillId="2" borderId="0" xfId="3" applyNumberFormat="1" applyFont="1" applyFill="1" applyAlignment="1">
      <alignment horizontal="right" vertical="top"/>
      <protection locked="0"/>
    </xf>
    <xf numFmtId="0" fontId="27" fillId="2" borderId="2" xfId="47" applyFont="1" applyFill="1" applyBorder="1" applyAlignment="1">
      <alignment horizontal="center" vertical="center" wrapText="1"/>
    </xf>
    <xf numFmtId="183" fontId="35" fillId="2" borderId="2" xfId="47" applyNumberFormat="1" applyFont="1" applyFill="1" applyBorder="1" applyAlignment="1">
      <alignment horizontal="center" vertical="center" wrapText="1"/>
    </xf>
    <xf numFmtId="0" fontId="27" fillId="2" borderId="0" xfId="47" applyFont="1" applyFill="1" applyBorder="1" applyAlignment="1">
      <alignment horizontal="center" vertical="center" wrapText="1"/>
    </xf>
    <xf numFmtId="0" fontId="36" fillId="0" borderId="2" xfId="0" applyNumberFormat="1" applyFont="1" applyFill="1" applyBorder="1" applyAlignment="1">
      <alignment vertical="center" wrapText="1"/>
    </xf>
    <xf numFmtId="2" fontId="34" fillId="0" borderId="2" xfId="0" applyNumberFormat="1" applyFont="1" applyFill="1" applyBorder="1" applyAlignment="1">
      <alignment horizontal="right" vertical="center"/>
    </xf>
    <xf numFmtId="0" fontId="37" fillId="0" borderId="10" xfId="0" applyNumberFormat="1" applyFont="1" applyFill="1" applyBorder="1" applyAlignment="1">
      <alignment vertical="center" wrapText="1"/>
    </xf>
    <xf numFmtId="2" fontId="32" fillId="0" borderId="2" xfId="0" applyNumberFormat="1" applyFont="1" applyFill="1" applyBorder="1" applyAlignment="1">
      <alignment horizontal="right" vertical="center"/>
    </xf>
    <xf numFmtId="0" fontId="9" fillId="2" borderId="2" xfId="47" applyFont="1" applyFill="1" applyBorder="1" applyAlignment="1">
      <alignment horizontal="center" vertical="center" wrapText="1"/>
    </xf>
    <xf numFmtId="183" fontId="8" fillId="2" borderId="2" xfId="47" applyNumberFormat="1" applyFont="1" applyFill="1" applyBorder="1" applyAlignment="1">
      <alignment wrapText="1"/>
    </xf>
    <xf numFmtId="179" fontId="10" fillId="0" borderId="2" xfId="3" applyNumberFormat="1" applyFont="1" applyFill="1" applyBorder="1" applyAlignment="1">
      <alignment horizontal="center" vertical="center"/>
      <protection locked="0"/>
    </xf>
    <xf numFmtId="49" fontId="9" fillId="0" borderId="0" xfId="35" applyNumberFormat="1" applyFont="1" applyFill="1" applyAlignment="1">
      <alignment horizontal="left" vertical="center"/>
    </xf>
    <xf numFmtId="49" fontId="23" fillId="2" borderId="2" xfId="0" applyNumberFormat="1" applyFont="1" applyFill="1" applyBorder="1" applyAlignment="1">
      <alignment vertical="center"/>
    </xf>
    <xf numFmtId="0" fontId="38" fillId="2" borderId="2" xfId="0" applyFont="1" applyFill="1" applyBorder="1" applyAlignment="1">
      <alignment vertical="center"/>
    </xf>
    <xf numFmtId="49" fontId="17" fillId="2" borderId="2" xfId="0" applyNumberFormat="1" applyFont="1" applyFill="1" applyBorder="1" applyAlignment="1">
      <alignment vertical="center"/>
    </xf>
    <xf numFmtId="49" fontId="17" fillId="2" borderId="2" xfId="0" applyNumberFormat="1" applyFont="1" applyFill="1" applyBorder="1" applyAlignment="1">
      <alignment horizontal="left" vertical="center" indent="1"/>
    </xf>
    <xf numFmtId="2" fontId="5" fillId="2" borderId="2" xfId="0" applyNumberFormat="1" applyFont="1" applyFill="1" applyBorder="1" applyAlignment="1">
      <alignment vertical="center"/>
    </xf>
    <xf numFmtId="0" fontId="5" fillId="2" borderId="2" xfId="0" applyFont="1" applyFill="1" applyBorder="1" applyAlignment="1">
      <alignment vertical="center"/>
    </xf>
    <xf numFmtId="49" fontId="17" fillId="2" borderId="2" xfId="0" applyNumberFormat="1" applyFont="1" applyFill="1" applyBorder="1" applyAlignment="1">
      <alignment vertical="center" wrapText="1"/>
    </xf>
    <xf numFmtId="49" fontId="17" fillId="2" borderId="2" xfId="0" applyNumberFormat="1" applyFont="1" applyFill="1" applyBorder="1" applyAlignment="1">
      <alignment horizontal="left" vertical="center" indent="1" shrinkToFit="1"/>
    </xf>
    <xf numFmtId="183" fontId="8" fillId="0" borderId="2" xfId="35" applyNumberFormat="1" applyFont="1" applyFill="1" applyBorder="1" applyAlignment="1">
      <alignment vertical="center"/>
    </xf>
    <xf numFmtId="0" fontId="10" fillId="2" borderId="0" xfId="3" applyFont="1" applyFill="1" applyAlignment="1">
      <alignment vertical="top"/>
      <protection locked="0"/>
    </xf>
    <xf numFmtId="49" fontId="10" fillId="2" borderId="0" xfId="3" applyNumberFormat="1" applyFont="1" applyFill="1" applyAlignment="1">
      <alignment horizontal="left" vertical="top"/>
      <protection locked="0"/>
    </xf>
    <xf numFmtId="49" fontId="10" fillId="2" borderId="0" xfId="3" applyNumberFormat="1" applyFont="1" applyFill="1" applyAlignment="1">
      <alignment horizontal="left" vertical="top" indent="1"/>
      <protection locked="0"/>
    </xf>
    <xf numFmtId="49" fontId="10" fillId="2" borderId="0" xfId="3" applyNumberFormat="1" applyFont="1" applyFill="1" applyAlignment="1">
      <alignment horizontal="left" vertical="top" indent="2"/>
      <protection locked="0"/>
    </xf>
    <xf numFmtId="181" fontId="10" fillId="2" borderId="0" xfId="3" applyNumberFormat="1" applyFont="1" applyFill="1" applyAlignment="1">
      <alignment horizontal="left" vertical="top"/>
      <protection locked="0"/>
    </xf>
    <xf numFmtId="180" fontId="10" fillId="2" borderId="0" xfId="3" applyNumberFormat="1" applyFont="1" applyFill="1" applyAlignment="1">
      <alignment vertical="top"/>
      <protection locked="0"/>
    </xf>
    <xf numFmtId="0" fontId="18" fillId="2" borderId="0" xfId="3" applyFont="1" applyFill="1" applyAlignment="1">
      <alignment vertical="top"/>
      <protection locked="0"/>
    </xf>
    <xf numFmtId="49" fontId="18" fillId="2" borderId="0" xfId="35" applyNumberFormat="1" applyFont="1" applyFill="1"/>
    <xf numFmtId="2" fontId="18" fillId="2" borderId="0" xfId="35" applyNumberFormat="1" applyFont="1" applyFill="1"/>
    <xf numFmtId="180" fontId="18" fillId="2" borderId="0" xfId="3" applyNumberFormat="1" applyFont="1" applyFill="1" applyAlignment="1">
      <alignment vertical="top"/>
      <protection locked="0"/>
    </xf>
    <xf numFmtId="181" fontId="2" fillId="2" borderId="0" xfId="48" applyNumberFormat="1" applyFont="1" applyFill="1" applyBorder="1" applyAlignment="1">
      <alignment horizontal="left" vertical="center"/>
    </xf>
    <xf numFmtId="181" fontId="9" fillId="2" borderId="0" xfId="3" applyNumberFormat="1" applyFont="1" applyFill="1" applyAlignment="1">
      <alignment horizontal="left" vertical="top"/>
      <protection locked="0"/>
    </xf>
    <xf numFmtId="0" fontId="9" fillId="2" borderId="0" xfId="3" applyFont="1" applyFill="1" applyAlignment="1">
      <alignment vertical="top"/>
      <protection locked="0"/>
    </xf>
    <xf numFmtId="180" fontId="30" fillId="2" borderId="0" xfId="3" applyNumberFormat="1" applyFont="1" applyFill="1" applyAlignment="1">
      <alignment horizontal="right" vertical="center"/>
      <protection locked="0"/>
    </xf>
    <xf numFmtId="181" fontId="27" fillId="2" borderId="2" xfId="3" applyNumberFormat="1" applyFont="1" applyFill="1" applyBorder="1" applyAlignment="1">
      <alignment horizontal="center" vertical="center"/>
      <protection locked="0"/>
    </xf>
    <xf numFmtId="0" fontId="27" fillId="2" borderId="2" xfId="3" applyFont="1" applyFill="1" applyBorder="1" applyAlignment="1">
      <alignment horizontal="center" vertical="center"/>
      <protection locked="0"/>
    </xf>
    <xf numFmtId="180" fontId="27" fillId="2" borderId="2" xfId="3" applyNumberFormat="1" applyFont="1" applyFill="1" applyBorder="1" applyAlignment="1">
      <alignment horizontal="center" vertical="center"/>
      <protection locked="0"/>
    </xf>
    <xf numFmtId="0" fontId="10" fillId="2" borderId="0" xfId="35" applyFont="1" applyFill="1" applyAlignment="1">
      <alignment vertical="center" wrapText="1"/>
    </xf>
    <xf numFmtId="181" fontId="34" fillId="0" borderId="2" xfId="0" applyNumberFormat="1" applyFont="1" applyFill="1" applyBorder="1" applyAlignment="1" applyProtection="1">
      <alignment horizontal="left" vertical="center"/>
      <protection locked="0"/>
    </xf>
    <xf numFmtId="179" fontId="34" fillId="0" borderId="2" xfId="0" applyNumberFormat="1" applyFont="1" applyFill="1" applyBorder="1" applyAlignment="1" applyProtection="1">
      <alignment vertical="center"/>
      <protection locked="0"/>
    </xf>
    <xf numFmtId="179" fontId="42" fillId="0" borderId="2" xfId="0" applyNumberFormat="1" applyFont="1" applyFill="1" applyBorder="1" applyAlignment="1" applyProtection="1">
      <alignment horizontal="right" vertical="center"/>
      <protection locked="0"/>
    </xf>
    <xf numFmtId="49" fontId="10" fillId="2" borderId="0" xfId="35" applyNumberFormat="1" applyFont="1" applyFill="1" applyAlignment="1">
      <alignment horizontal="left"/>
    </xf>
    <xf numFmtId="181" fontId="32" fillId="0" borderId="2" xfId="0" applyNumberFormat="1" applyFont="1" applyFill="1" applyBorder="1" applyAlignment="1" applyProtection="1">
      <alignment horizontal="left" vertical="center"/>
      <protection locked="0"/>
    </xf>
    <xf numFmtId="179" fontId="32" fillId="0" borderId="2" xfId="0" applyNumberFormat="1" applyFont="1" applyFill="1" applyBorder="1" applyAlignment="1" applyProtection="1">
      <alignment vertical="center"/>
      <protection locked="0"/>
    </xf>
    <xf numFmtId="179" fontId="43" fillId="0" borderId="2" xfId="0" applyNumberFormat="1" applyFont="1" applyFill="1" applyBorder="1" applyAlignment="1" applyProtection="1">
      <alignment horizontal="right" vertical="center"/>
      <protection locked="0"/>
    </xf>
    <xf numFmtId="49" fontId="10" fillId="2" borderId="0" xfId="35" applyNumberFormat="1" applyFont="1" applyFill="1" applyAlignment="1">
      <alignment horizontal="left" indent="1"/>
    </xf>
    <xf numFmtId="49" fontId="10" fillId="2" borderId="0" xfId="35" applyNumberFormat="1" applyFont="1" applyFill="1" applyAlignment="1">
      <alignment horizontal="left" indent="2"/>
    </xf>
    <xf numFmtId="179" fontId="32" fillId="0" borderId="2" xfId="0" applyNumberFormat="1" applyFont="1" applyFill="1" applyBorder="1" applyAlignment="1" applyProtection="1">
      <alignment horizontal="right" vertical="center"/>
      <protection locked="0"/>
    </xf>
    <xf numFmtId="182" fontId="10" fillId="2" borderId="0" xfId="3" applyNumberFormat="1" applyFont="1" applyFill="1" applyAlignment="1">
      <alignment vertical="top"/>
      <protection locked="0"/>
    </xf>
    <xf numFmtId="49" fontId="10" fillId="2" borderId="0" xfId="35" applyNumberFormat="1" applyFont="1" applyFill="1"/>
    <xf numFmtId="181" fontId="10" fillId="2" borderId="0" xfId="3" applyNumberFormat="1" applyFont="1" applyFill="1" applyAlignment="1">
      <alignment vertical="top"/>
      <protection locked="0"/>
    </xf>
    <xf numFmtId="179" fontId="10" fillId="2" borderId="0" xfId="3" applyNumberFormat="1" applyFont="1" applyFill="1" applyAlignment="1">
      <alignment vertical="top"/>
      <protection locked="0"/>
    </xf>
    <xf numFmtId="179" fontId="32" fillId="0" borderId="2" xfId="0" applyNumberFormat="1" applyFont="1" applyFill="1" applyBorder="1" applyAlignment="1" applyProtection="1">
      <alignment horizontal="left" vertical="center"/>
      <protection locked="0"/>
    </xf>
    <xf numFmtId="179" fontId="34" fillId="0" borderId="2" xfId="0" applyNumberFormat="1" applyFont="1" applyFill="1" applyBorder="1" applyAlignment="1" applyProtection="1">
      <alignment horizontal="right" vertical="center"/>
      <protection locked="0"/>
    </xf>
    <xf numFmtId="0" fontId="10" fillId="2" borderId="0" xfId="35" applyFont="1" applyFill="1" applyAlignment="1">
      <alignment horizontal="center" vertical="center" wrapText="1"/>
    </xf>
    <xf numFmtId="2" fontId="10" fillId="2" borderId="0" xfId="35" applyNumberFormat="1" applyFont="1" applyFill="1"/>
    <xf numFmtId="181" fontId="18" fillId="2" borderId="0" xfId="3" applyNumberFormat="1" applyFont="1" applyFill="1" applyAlignment="1">
      <alignment vertical="top"/>
      <protection locked="0"/>
    </xf>
    <xf numFmtId="179" fontId="42" fillId="0" borderId="0" xfId="0" applyNumberFormat="1" applyFont="1" applyFill="1" applyBorder="1" applyAlignment="1" applyProtection="1">
      <alignment horizontal="left" vertical="center"/>
    </xf>
    <xf numFmtId="181" fontId="43" fillId="0" borderId="2" xfId="0" applyNumberFormat="1" applyFont="1" applyFill="1" applyBorder="1" applyAlignment="1" applyProtection="1">
      <alignment horizontal="left" vertical="center"/>
      <protection locked="0"/>
    </xf>
    <xf numFmtId="179" fontId="43" fillId="0" borderId="2" xfId="0" applyNumberFormat="1" applyFont="1" applyFill="1" applyBorder="1" applyAlignment="1" applyProtection="1">
      <alignment vertical="center"/>
      <protection locked="0"/>
    </xf>
    <xf numFmtId="181" fontId="42" fillId="0" borderId="2" xfId="0" applyNumberFormat="1" applyFont="1" applyFill="1" applyBorder="1" applyAlignment="1" applyProtection="1">
      <alignment horizontal="left" vertical="center"/>
      <protection locked="0"/>
    </xf>
    <xf numFmtId="179" fontId="42" fillId="0" borderId="2" xfId="0" applyNumberFormat="1" applyFont="1" applyFill="1" applyBorder="1" applyAlignment="1" applyProtection="1">
      <alignment vertical="center"/>
      <protection locked="0"/>
    </xf>
    <xf numFmtId="49" fontId="27" fillId="0" borderId="2" xfId="3" applyNumberFormat="1" applyFont="1" applyFill="1" applyBorder="1" applyAlignment="1">
      <alignment horizontal="left" vertical="center"/>
      <protection locked="0"/>
    </xf>
    <xf numFmtId="49" fontId="17" fillId="0" borderId="2" xfId="0" applyNumberFormat="1" applyFont="1" applyFill="1" applyBorder="1" applyAlignment="1" applyProtection="1">
      <alignment horizontal="left" vertical="center"/>
      <protection locked="0"/>
    </xf>
    <xf numFmtId="181" fontId="17" fillId="0" borderId="2" xfId="0" applyNumberFormat="1" applyFont="1" applyFill="1" applyBorder="1" applyAlignment="1" applyProtection="1">
      <alignment horizontal="right" vertical="center"/>
      <protection locked="0"/>
    </xf>
    <xf numFmtId="49" fontId="23" fillId="0" borderId="2" xfId="0" applyNumberFormat="1" applyFont="1" applyFill="1" applyBorder="1" applyAlignment="1" applyProtection="1">
      <alignment horizontal="left" vertical="center"/>
      <protection locked="0"/>
    </xf>
    <xf numFmtId="181" fontId="23" fillId="0" borderId="2" xfId="0" applyNumberFormat="1" applyFont="1" applyFill="1" applyBorder="1" applyAlignment="1" applyProtection="1">
      <alignment horizontal="right" vertical="center"/>
      <protection locked="0"/>
    </xf>
    <xf numFmtId="0" fontId="9" fillId="0" borderId="0" xfId="47" applyFont="1" applyAlignment="1">
      <alignment horizontal="center" vertical="center"/>
    </xf>
    <xf numFmtId="0" fontId="9" fillId="0" borderId="0" xfId="47" applyFont="1"/>
    <xf numFmtId="0" fontId="8" fillId="0" borderId="0" xfId="47" applyFont="1" applyAlignment="1">
      <alignment horizontal="center"/>
    </xf>
    <xf numFmtId="184" fontId="1" fillId="0" borderId="0" xfId="47" applyNumberFormat="1" applyFont="1" applyAlignment="1">
      <alignment horizontal="right" vertical="center"/>
    </xf>
    <xf numFmtId="0" fontId="27" fillId="0" borderId="2" xfId="47" applyFont="1" applyBorder="1" applyAlignment="1">
      <alignment horizontal="center" vertical="center"/>
    </xf>
    <xf numFmtId="1" fontId="9" fillId="0" borderId="2" xfId="47" applyNumberFormat="1" applyFont="1" applyBorder="1" applyAlignment="1" applyProtection="1">
      <alignment horizontal="center" vertical="center" wrapText="1"/>
      <protection locked="0"/>
    </xf>
    <xf numFmtId="0" fontId="9" fillId="0" borderId="0" xfId="47" applyFont="1" applyBorder="1" applyAlignment="1">
      <alignment horizontal="center" vertical="center"/>
    </xf>
    <xf numFmtId="0" fontId="39" fillId="0" borderId="2" xfId="37" applyFont="1" applyBorder="1" applyAlignment="1" applyProtection="1">
      <alignment vertical="center"/>
    </xf>
    <xf numFmtId="0" fontId="39" fillId="3" borderId="2" xfId="37" applyFont="1" applyFill="1" applyBorder="1" applyAlignment="1" applyProtection="1">
      <alignment vertical="center"/>
    </xf>
    <xf numFmtId="0" fontId="29" fillId="0" borderId="2" xfId="37" applyFont="1" applyBorder="1" applyAlignment="1" applyProtection="1">
      <alignment horizontal="left" vertical="center" indent="1"/>
    </xf>
    <xf numFmtId="49" fontId="9" fillId="0" borderId="0" xfId="47" applyNumberFormat="1" applyFont="1" applyBorder="1" applyAlignment="1">
      <alignment horizontal="left" vertical="center"/>
    </xf>
    <xf numFmtId="0" fontId="29" fillId="0" borderId="2" xfId="27" applyFont="1" applyFill="1" applyBorder="1" applyAlignment="1">
      <alignment horizontal="right" vertical="center" wrapText="1"/>
    </xf>
    <xf numFmtId="49" fontId="10" fillId="0" borderId="0" xfId="47" applyNumberFormat="1" applyFont="1" applyBorder="1" applyAlignment="1">
      <alignment horizontal="left" indent="1"/>
    </xf>
    <xf numFmtId="0" fontId="10" fillId="0" borderId="0" xfId="47" applyFont="1" applyBorder="1"/>
    <xf numFmtId="0" fontId="9" fillId="0" borderId="0" xfId="47" applyFont="1" applyBorder="1"/>
    <xf numFmtId="0" fontId="0" fillId="0" borderId="2" xfId="37" applyFont="1" applyBorder="1" applyAlignment="1" applyProtection="1">
      <alignment horizontal="left" vertical="center" indent="1"/>
    </xf>
    <xf numFmtId="0" fontId="44" fillId="0" borderId="8" xfId="47" applyFont="1" applyBorder="1" applyAlignment="1">
      <alignment horizontal="center" vertical="center"/>
    </xf>
    <xf numFmtId="181" fontId="8" fillId="0" borderId="2" xfId="47" applyNumberFormat="1" applyFont="1" applyBorder="1" applyAlignment="1">
      <alignment horizontal="right" vertical="center"/>
    </xf>
    <xf numFmtId="181" fontId="23" fillId="2" borderId="2" xfId="3" applyNumberFormat="1" applyFont="1" applyFill="1" applyBorder="1" applyAlignment="1">
      <alignment horizontal="center" vertical="center"/>
      <protection locked="0"/>
    </xf>
    <xf numFmtId="181" fontId="9" fillId="2" borderId="2" xfId="3" applyNumberFormat="1" applyFont="1" applyFill="1" applyBorder="1" applyAlignment="1">
      <alignment horizontal="center" vertical="center"/>
      <protection locked="0"/>
    </xf>
    <xf numFmtId="0" fontId="19" fillId="0" borderId="0" xfId="35" applyFont="1" applyFill="1" applyAlignment="1">
      <alignment horizontal="center" vertical="center"/>
    </xf>
    <xf numFmtId="0" fontId="20" fillId="0" borderId="0" xfId="35" applyFont="1" applyFill="1" applyAlignment="1">
      <alignment horizontal="center" vertical="center"/>
    </xf>
    <xf numFmtId="0" fontId="39" fillId="0" borderId="2" xfId="35" applyFont="1" applyFill="1" applyBorder="1" applyAlignment="1">
      <alignment horizontal="center" vertical="center"/>
    </xf>
    <xf numFmtId="0" fontId="8" fillId="0" borderId="2" xfId="35" applyFont="1" applyFill="1" applyBorder="1" applyAlignment="1">
      <alignment horizontal="center" vertical="center"/>
    </xf>
    <xf numFmtId="0" fontId="19" fillId="0" borderId="0" xfId="3" applyFont="1" applyFill="1" applyAlignment="1">
      <alignment horizontal="center" vertical="center" wrapText="1"/>
      <protection locked="0"/>
    </xf>
    <xf numFmtId="0" fontId="20" fillId="0" borderId="0" xfId="3" applyFont="1" applyFill="1" applyAlignment="1">
      <alignment horizontal="center" vertical="center"/>
      <protection locked="0"/>
    </xf>
    <xf numFmtId="49" fontId="19" fillId="2" borderId="0" xfId="47" applyNumberFormat="1" applyFont="1" applyFill="1" applyAlignment="1">
      <alignment horizontal="center" vertical="center" wrapText="1"/>
    </xf>
    <xf numFmtId="0" fontId="20" fillId="0" borderId="0" xfId="3" applyFont="1" applyFill="1" applyAlignment="1">
      <alignment horizontal="center" vertical="top"/>
      <protection locked="0"/>
    </xf>
    <xf numFmtId="49" fontId="23" fillId="0" borderId="2" xfId="3" applyNumberFormat="1" applyFont="1" applyFill="1" applyBorder="1" applyAlignment="1">
      <alignment horizontal="center" vertical="center"/>
      <protection locked="0"/>
    </xf>
    <xf numFmtId="49" fontId="9" fillId="0" borderId="2" xfId="3" applyNumberFormat="1" applyFont="1" applyFill="1" applyBorder="1" applyAlignment="1">
      <alignment horizontal="center" vertical="center"/>
      <protection locked="0"/>
    </xf>
    <xf numFmtId="0" fontId="31" fillId="0" borderId="7" xfId="35" applyFont="1" applyFill="1" applyBorder="1" applyAlignment="1">
      <alignment horizontal="left" vertical="center"/>
    </xf>
    <xf numFmtId="49" fontId="17" fillId="0" borderId="7" xfId="3" applyNumberFormat="1" applyFont="1" applyFill="1" applyBorder="1" applyAlignment="1">
      <alignment horizontal="left" vertical="top"/>
      <protection locked="0"/>
    </xf>
    <xf numFmtId="49" fontId="10" fillId="0" borderId="7" xfId="3" applyNumberFormat="1" applyFont="1" applyFill="1" applyBorder="1" applyAlignment="1">
      <alignment horizontal="left" vertical="top"/>
      <protection locked="0"/>
    </xf>
    <xf numFmtId="0" fontId="9" fillId="0" borderId="8" xfId="3" applyFont="1" applyFill="1" applyBorder="1" applyAlignment="1">
      <alignment horizontal="center" vertical="center"/>
      <protection locked="0"/>
    </xf>
    <xf numFmtId="0" fontId="9" fillId="0" borderId="9" xfId="3" applyFont="1" applyFill="1" applyBorder="1" applyAlignment="1">
      <alignment horizontal="center" vertical="center"/>
      <protection locked="0"/>
    </xf>
    <xf numFmtId="49" fontId="17" fillId="0" borderId="7" xfId="3" applyNumberFormat="1" applyFont="1" applyFill="1" applyBorder="1" applyAlignment="1">
      <alignment horizontal="left" vertical="center"/>
      <protection locked="0"/>
    </xf>
    <xf numFmtId="49" fontId="10" fillId="0" borderId="7" xfId="3" applyNumberFormat="1" applyFont="1" applyFill="1" applyBorder="1" applyAlignment="1">
      <alignment horizontal="left" vertical="center"/>
      <protection locked="0"/>
    </xf>
    <xf numFmtId="0" fontId="29" fillId="0" borderId="7" xfId="47" applyFont="1" applyBorder="1" applyAlignment="1">
      <alignment horizontal="left" vertical="center" wrapText="1"/>
    </xf>
    <xf numFmtId="0" fontId="1" fillId="0" borderId="7" xfId="47" applyFont="1" applyBorder="1" applyAlignment="1">
      <alignment horizontal="left" vertical="center" wrapText="1"/>
    </xf>
    <xf numFmtId="0" fontId="11" fillId="0" borderId="0" xfId="0" applyFont="1" applyAlignment="1">
      <alignment horizontal="center" wrapText="1"/>
    </xf>
    <xf numFmtId="0" fontId="13" fillId="0" borderId="4" xfId="0" applyFont="1" applyBorder="1" applyAlignment="1">
      <alignment horizontal="center" wrapText="1"/>
    </xf>
    <xf numFmtId="0" fontId="12" fillId="0" borderId="0" xfId="0" applyFont="1" applyAlignment="1">
      <alignment horizontal="left" wrapText="1"/>
    </xf>
    <xf numFmtId="0" fontId="11" fillId="0" borderId="0" xfId="0" applyFont="1" applyFill="1" applyAlignment="1">
      <alignment horizontal="center" wrapText="1"/>
    </xf>
    <xf numFmtId="0" fontId="12" fillId="0" borderId="0" xfId="0" applyFont="1" applyFill="1" applyAlignment="1">
      <alignment horizontal="left" wrapText="1"/>
    </xf>
    <xf numFmtId="0" fontId="12" fillId="0" borderId="0" xfId="0" applyFont="1" applyFill="1" applyAlignment="1">
      <alignment horizontal="right" wrapText="1"/>
    </xf>
    <xf numFmtId="0" fontId="4" fillId="0" borderId="0" xfId="0" applyFont="1" applyFill="1" applyBorder="1" applyAlignment="1">
      <alignment horizontal="center" vertical="center"/>
    </xf>
    <xf numFmtId="0" fontId="14" fillId="0" borderId="11" xfId="0" applyFont="1" applyFill="1" applyBorder="1" applyAlignment="1">
      <alignment horizontal="center" wrapText="1"/>
    </xf>
    <xf numFmtId="0" fontId="13" fillId="0" borderId="12" xfId="0" applyFont="1" applyFill="1" applyBorder="1" applyAlignment="1">
      <alignment horizontal="center" wrapText="1"/>
    </xf>
    <xf numFmtId="49" fontId="10" fillId="0" borderId="2" xfId="47" applyNumberFormat="1" applyFont="1" applyFill="1" applyBorder="1" applyAlignment="1">
      <alignment horizontal="right" indent="1"/>
    </xf>
    <xf numFmtId="0" fontId="14" fillId="0" borderId="2" xfId="0" applyFont="1" applyFill="1" applyBorder="1" applyAlignment="1">
      <alignment horizontal="right" wrapText="1"/>
    </xf>
    <xf numFmtId="179" fontId="10" fillId="0" borderId="2" xfId="47" applyNumberFormat="1" applyFont="1" applyFill="1" applyBorder="1" applyAlignment="1">
      <alignment horizontal="right" indent="1"/>
    </xf>
  </cellXfs>
  <cellStyles count="57">
    <cellStyle name="_ET_STYLE_NoName_00_" xfId="7" xr:uid="{00000000-0005-0000-0000-000016000000}"/>
    <cellStyle name="_ET_STYLE_NoName_00__2016年人代会报告附表20160104" xfId="18" xr:uid="{00000000-0005-0000-0000-00003C000000}"/>
    <cellStyle name="_ET_STYLE_NoName_00__国库1月5日调整表" xfId="19" xr:uid="{00000000-0005-0000-0000-00003D000000}"/>
    <cellStyle name="20% - 着色 5" xfId="10" xr:uid="{00000000-0005-0000-0000-00001B000000}"/>
    <cellStyle name="40% - 着色 4" xfId="14" xr:uid="{00000000-0005-0000-0000-000023000000}"/>
    <cellStyle name="40% - 着色 5" xfId="16" xr:uid="{00000000-0005-0000-0000-00002A000000}"/>
    <cellStyle name="60% - 着色 2" xfId="6" xr:uid="{00000000-0005-0000-0000-000005000000}"/>
    <cellStyle name="no dec" xfId="13" xr:uid="{00000000-0005-0000-0000-000035000000}"/>
    <cellStyle name="Normal_APR" xfId="21" xr:uid="{00000000-0005-0000-0000-00003F000000}"/>
    <cellStyle name="百分比 2" xfId="4" xr:uid="{00000000-0005-0000-0000-000011000000}"/>
    <cellStyle name="表标题" xfId="22" xr:uid="{00000000-0005-0000-0000-000040000000}"/>
    <cellStyle name="差_发老吕2016基本支出测算11.28" xfId="20" xr:uid="{00000000-0005-0000-0000-00003E000000}"/>
    <cellStyle name="差_全国各省民生政策标准10.7(lp稿)(1)" xfId="12" xr:uid="{00000000-0005-0000-0000-000031000000}"/>
    <cellStyle name="常规" xfId="0" builtinId="0"/>
    <cellStyle name="常规 10" xfId="17" xr:uid="{00000000-0005-0000-0000-00003B000000}"/>
    <cellStyle name="常规 11" xfId="23" xr:uid="{00000000-0005-0000-0000-000041000000}"/>
    <cellStyle name="常规 12" xfId="9" xr:uid="{00000000-0005-0000-0000-000019000000}"/>
    <cellStyle name="常规 13" xfId="24" xr:uid="{00000000-0005-0000-0000-000042000000}"/>
    <cellStyle name="常规 14" xfId="25" xr:uid="{00000000-0005-0000-0000-000043000000}"/>
    <cellStyle name="常规 19" xfId="26" xr:uid="{00000000-0005-0000-0000-000044000000}"/>
    <cellStyle name="常规 2" xfId="27" xr:uid="{00000000-0005-0000-0000-000045000000}"/>
    <cellStyle name="常规 2 2" xfId="28" xr:uid="{00000000-0005-0000-0000-000046000000}"/>
    <cellStyle name="常规 20" xfId="29" xr:uid="{00000000-0005-0000-0000-000047000000}"/>
    <cellStyle name="常规 21" xfId="30" xr:uid="{00000000-0005-0000-0000-000048000000}"/>
    <cellStyle name="常规 25" xfId="33" xr:uid="{00000000-0005-0000-0000-00004B000000}"/>
    <cellStyle name="常规 28" xfId="34" xr:uid="{00000000-0005-0000-0000-00004C000000}"/>
    <cellStyle name="常规 3" xfId="35" xr:uid="{00000000-0005-0000-0000-00004D000000}"/>
    <cellStyle name="常规 30" xfId="32" xr:uid="{00000000-0005-0000-0000-00004A000000}"/>
    <cellStyle name="常规 30 2" xfId="36" xr:uid="{00000000-0005-0000-0000-00004E000000}"/>
    <cellStyle name="常规 39" xfId="2" xr:uid="{00000000-0005-0000-0000-000004000000}"/>
    <cellStyle name="常规 4" xfId="37" xr:uid="{00000000-0005-0000-0000-00004F000000}"/>
    <cellStyle name="常规 40" xfId="38" xr:uid="{00000000-0005-0000-0000-000050000000}"/>
    <cellStyle name="常规 41" xfId="39" xr:uid="{00000000-0005-0000-0000-000051000000}"/>
    <cellStyle name="常规 43" xfId="40" xr:uid="{00000000-0005-0000-0000-000052000000}"/>
    <cellStyle name="常规 44" xfId="1" xr:uid="{00000000-0005-0000-0000-000003000000}"/>
    <cellStyle name="常规 45" xfId="41" xr:uid="{00000000-0005-0000-0000-000053000000}"/>
    <cellStyle name="常规 46" xfId="42" xr:uid="{00000000-0005-0000-0000-000054000000}"/>
    <cellStyle name="常规 47" xfId="43" xr:uid="{00000000-0005-0000-0000-000055000000}"/>
    <cellStyle name="常规 5" xfId="44" xr:uid="{00000000-0005-0000-0000-000056000000}"/>
    <cellStyle name="常规 5 2" xfId="8" xr:uid="{00000000-0005-0000-0000-000018000000}"/>
    <cellStyle name="常规 6" xfId="5" xr:uid="{00000000-0005-0000-0000-000013000000}"/>
    <cellStyle name="常规 6 2" xfId="45" xr:uid="{00000000-0005-0000-0000-000057000000}"/>
    <cellStyle name="常规 8" xfId="46" xr:uid="{00000000-0005-0000-0000-000058000000}"/>
    <cellStyle name="常规_2013.1.人代会报告附表" xfId="47" xr:uid="{00000000-0005-0000-0000-000059000000}"/>
    <cellStyle name="常规_功能分类1212zhangl" xfId="3" xr:uid="{00000000-0005-0000-0000-000009000000}"/>
    <cellStyle name="常规_人代会报告附表（定）曹铂0103" xfId="48" xr:uid="{00000000-0005-0000-0000-00005A000000}"/>
    <cellStyle name="普通_97-917" xfId="49" xr:uid="{00000000-0005-0000-0000-00005B000000}"/>
    <cellStyle name="千分位[0]_BT (2)" xfId="50" xr:uid="{00000000-0005-0000-0000-00005C000000}"/>
    <cellStyle name="千分位_97-917" xfId="51" xr:uid="{00000000-0005-0000-0000-00005D000000}"/>
    <cellStyle name="千位[0]_1" xfId="52" xr:uid="{00000000-0005-0000-0000-00005E000000}"/>
    <cellStyle name="千位_1" xfId="53" xr:uid="{00000000-0005-0000-0000-00005F000000}"/>
    <cellStyle name="数字" xfId="54" xr:uid="{00000000-0005-0000-0000-000060000000}"/>
    <cellStyle name="未定义" xfId="55" xr:uid="{00000000-0005-0000-0000-000061000000}"/>
    <cellStyle name="小数" xfId="31" xr:uid="{00000000-0005-0000-0000-000049000000}"/>
    <cellStyle name="样式 1" xfId="56" xr:uid="{00000000-0005-0000-0000-000062000000}"/>
    <cellStyle name="着色 1" xfId="11" xr:uid="{00000000-0005-0000-0000-00001A000000}"/>
    <cellStyle name="着色 5" xfId="15" xr:uid="{00000000-0005-0000-0000-00002D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WVN28"/>
  <sheetViews>
    <sheetView tabSelected="1" workbookViewId="0"/>
  </sheetViews>
  <sheetFormatPr defaultColWidth="7.86328125" defaultRowHeight="15.4"/>
  <cols>
    <col min="1" max="2" width="33.46484375" style="46" customWidth="1"/>
    <col min="3" max="3" width="8" style="46" customWidth="1"/>
    <col min="4" max="4" width="7.86328125" style="46" customWidth="1"/>
    <col min="5" max="5" width="8.46484375" style="46" hidden="1" customWidth="1"/>
    <col min="6" max="6" width="7.86328125" style="46" hidden="1" customWidth="1"/>
    <col min="7" max="254" width="7.86328125" style="46"/>
    <col min="255" max="255" width="35.73046875" style="46" customWidth="1"/>
    <col min="256" max="256" width="7.86328125" style="46" hidden="1" customWidth="1"/>
    <col min="257" max="258" width="12" style="46" customWidth="1"/>
    <col min="259" max="259" width="8" style="46" customWidth="1"/>
    <col min="260" max="260" width="7.86328125" style="46" customWidth="1"/>
    <col min="261" max="262" width="7.86328125" style="46" hidden="1" customWidth="1"/>
    <col min="263" max="510" width="7.86328125" style="46"/>
    <col min="511" max="511" width="35.73046875" style="46" customWidth="1"/>
    <col min="512" max="512" width="7.86328125" style="46" hidden="1" customWidth="1"/>
    <col min="513" max="514" width="12" style="46" customWidth="1"/>
    <col min="515" max="515" width="8" style="46" customWidth="1"/>
    <col min="516" max="516" width="7.86328125" style="46" customWidth="1"/>
    <col min="517" max="518" width="7.86328125" style="46" hidden="1" customWidth="1"/>
    <col min="519" max="766" width="7.86328125" style="46"/>
    <col min="767" max="767" width="35.73046875" style="46" customWidth="1"/>
    <col min="768" max="768" width="7.86328125" style="46" hidden="1" customWidth="1"/>
    <col min="769" max="770" width="12" style="46" customWidth="1"/>
    <col min="771" max="771" width="8" style="46" customWidth="1"/>
    <col min="772" max="772" width="7.86328125" style="46" customWidth="1"/>
    <col min="773" max="774" width="7.86328125" style="46" hidden="1" customWidth="1"/>
    <col min="775" max="1022" width="7.86328125" style="46"/>
    <col min="1023" max="1023" width="35.73046875" style="46" customWidth="1"/>
    <col min="1024" max="1024" width="7.86328125" style="46" hidden="1" customWidth="1"/>
    <col min="1025" max="1026" width="12" style="46" customWidth="1"/>
    <col min="1027" max="1027" width="8" style="46" customWidth="1"/>
    <col min="1028" max="1028" width="7.86328125" style="46" customWidth="1"/>
    <col min="1029" max="1030" width="7.86328125" style="46" hidden="1" customWidth="1"/>
    <col min="1031" max="1278" width="7.86328125" style="46"/>
    <col min="1279" max="1279" width="35.73046875" style="46" customWidth="1"/>
    <col min="1280" max="1280" width="7.86328125" style="46" hidden="1" customWidth="1"/>
    <col min="1281" max="1282" width="12" style="46" customWidth="1"/>
    <col min="1283" max="1283" width="8" style="46" customWidth="1"/>
    <col min="1284" max="1284" width="7.86328125" style="46" customWidth="1"/>
    <col min="1285" max="1286" width="7.86328125" style="46" hidden="1" customWidth="1"/>
    <col min="1287" max="1534" width="7.86328125" style="46"/>
    <col min="1535" max="1535" width="35.73046875" style="46" customWidth="1"/>
    <col min="1536" max="1536" width="7.86328125" style="46" hidden="1" customWidth="1"/>
    <col min="1537" max="1538" width="12" style="46" customWidth="1"/>
    <col min="1539" max="1539" width="8" style="46" customWidth="1"/>
    <col min="1540" max="1540" width="7.86328125" style="46" customWidth="1"/>
    <col min="1541" max="1542" width="7.86328125" style="46" hidden="1" customWidth="1"/>
    <col min="1543" max="1790" width="7.86328125" style="46"/>
    <col min="1791" max="1791" width="35.73046875" style="46" customWidth="1"/>
    <col min="1792" max="1792" width="7.86328125" style="46" hidden="1" customWidth="1"/>
    <col min="1793" max="1794" width="12" style="46" customWidth="1"/>
    <col min="1795" max="1795" width="8" style="46" customWidth="1"/>
    <col min="1796" max="1796" width="7.86328125" style="46" customWidth="1"/>
    <col min="1797" max="1798" width="7.86328125" style="46" hidden="1" customWidth="1"/>
    <col min="1799" max="2046" width="7.86328125" style="46"/>
    <col min="2047" max="2047" width="35.73046875" style="46" customWidth="1"/>
    <col min="2048" max="2048" width="7.86328125" style="46" hidden="1" customWidth="1"/>
    <col min="2049" max="2050" width="12" style="46" customWidth="1"/>
    <col min="2051" max="2051" width="8" style="46" customWidth="1"/>
    <col min="2052" max="2052" width="7.86328125" style="46" customWidth="1"/>
    <col min="2053" max="2054" width="7.86328125" style="46" hidden="1" customWidth="1"/>
    <col min="2055" max="2302" width="7.86328125" style="46"/>
    <col min="2303" max="2303" width="35.73046875" style="46" customWidth="1"/>
    <col min="2304" max="2304" width="7.86328125" style="46" hidden="1" customWidth="1"/>
    <col min="2305" max="2306" width="12" style="46" customWidth="1"/>
    <col min="2307" max="2307" width="8" style="46" customWidth="1"/>
    <col min="2308" max="2308" width="7.86328125" style="46" customWidth="1"/>
    <col min="2309" max="2310" width="7.86328125" style="46" hidden="1" customWidth="1"/>
    <col min="2311" max="2558" width="7.86328125" style="46"/>
    <col min="2559" max="2559" width="35.73046875" style="46" customWidth="1"/>
    <col min="2560" max="2560" width="7.86328125" style="46" hidden="1" customWidth="1"/>
    <col min="2561" max="2562" width="12" style="46" customWidth="1"/>
    <col min="2563" max="2563" width="8" style="46" customWidth="1"/>
    <col min="2564" max="2564" width="7.86328125" style="46" customWidth="1"/>
    <col min="2565" max="2566" width="7.86328125" style="46" hidden="1" customWidth="1"/>
    <col min="2567" max="2814" width="7.86328125" style="46"/>
    <col min="2815" max="2815" width="35.73046875" style="46" customWidth="1"/>
    <col min="2816" max="2816" width="7.86328125" style="46" hidden="1" customWidth="1"/>
    <col min="2817" max="2818" width="12" style="46" customWidth="1"/>
    <col min="2819" max="2819" width="8" style="46" customWidth="1"/>
    <col min="2820" max="2820" width="7.86328125" style="46" customWidth="1"/>
    <col min="2821" max="2822" width="7.86328125" style="46" hidden="1" customWidth="1"/>
    <col min="2823" max="3070" width="7.86328125" style="46"/>
    <col min="3071" max="3071" width="35.73046875" style="46" customWidth="1"/>
    <col min="3072" max="3072" width="7.86328125" style="46" hidden="1" customWidth="1"/>
    <col min="3073" max="3074" width="12" style="46" customWidth="1"/>
    <col min="3075" max="3075" width="8" style="46" customWidth="1"/>
    <col min="3076" max="3076" width="7.86328125" style="46" customWidth="1"/>
    <col min="3077" max="3078" width="7.86328125" style="46" hidden="1" customWidth="1"/>
    <col min="3079" max="3326" width="7.86328125" style="46"/>
    <col min="3327" max="3327" width="35.73046875" style="46" customWidth="1"/>
    <col min="3328" max="3328" width="7.86328125" style="46" hidden="1" customWidth="1"/>
    <col min="3329" max="3330" width="12" style="46" customWidth="1"/>
    <col min="3331" max="3331" width="8" style="46" customWidth="1"/>
    <col min="3332" max="3332" width="7.86328125" style="46" customWidth="1"/>
    <col min="3333" max="3334" width="7.86328125" style="46" hidden="1" customWidth="1"/>
    <col min="3335" max="3582" width="7.86328125" style="46"/>
    <col min="3583" max="3583" width="35.73046875" style="46" customWidth="1"/>
    <col min="3584" max="3584" width="7.86328125" style="46" hidden="1" customWidth="1"/>
    <col min="3585" max="3586" width="12" style="46" customWidth="1"/>
    <col min="3587" max="3587" width="8" style="46" customWidth="1"/>
    <col min="3588" max="3588" width="7.86328125" style="46" customWidth="1"/>
    <col min="3589" max="3590" width="7.86328125" style="46" hidden="1" customWidth="1"/>
    <col min="3591" max="3838" width="7.86328125" style="46"/>
    <col min="3839" max="3839" width="35.73046875" style="46" customWidth="1"/>
    <col min="3840" max="3840" width="7.86328125" style="46" hidden="1" customWidth="1"/>
    <col min="3841" max="3842" width="12" style="46" customWidth="1"/>
    <col min="3843" max="3843" width="8" style="46" customWidth="1"/>
    <col min="3844" max="3844" width="7.86328125" style="46" customWidth="1"/>
    <col min="3845" max="3846" width="7.86328125" style="46" hidden="1" customWidth="1"/>
    <col min="3847" max="4094" width="7.86328125" style="46"/>
    <col min="4095" max="4095" width="35.73046875" style="46" customWidth="1"/>
    <col min="4096" max="4096" width="7.86328125" style="46" hidden="1" customWidth="1"/>
    <col min="4097" max="4098" width="12" style="46" customWidth="1"/>
    <col min="4099" max="4099" width="8" style="46" customWidth="1"/>
    <col min="4100" max="4100" width="7.86328125" style="46" customWidth="1"/>
    <col min="4101" max="4102" width="7.86328125" style="46" hidden="1" customWidth="1"/>
    <col min="4103" max="4350" width="7.86328125" style="46"/>
    <col min="4351" max="4351" width="35.73046875" style="46" customWidth="1"/>
    <col min="4352" max="4352" width="7.86328125" style="46" hidden="1" customWidth="1"/>
    <col min="4353" max="4354" width="12" style="46" customWidth="1"/>
    <col min="4355" max="4355" width="8" style="46" customWidth="1"/>
    <col min="4356" max="4356" width="7.86328125" style="46" customWidth="1"/>
    <col min="4357" max="4358" width="7.86328125" style="46" hidden="1" customWidth="1"/>
    <col min="4359" max="4606" width="7.86328125" style="46"/>
    <col min="4607" max="4607" width="35.73046875" style="46" customWidth="1"/>
    <col min="4608" max="4608" width="7.86328125" style="46" hidden="1" customWidth="1"/>
    <col min="4609" max="4610" width="12" style="46" customWidth="1"/>
    <col min="4611" max="4611" width="8" style="46" customWidth="1"/>
    <col min="4612" max="4612" width="7.86328125" style="46" customWidth="1"/>
    <col min="4613" max="4614" width="7.86328125" style="46" hidden="1" customWidth="1"/>
    <col min="4615" max="4862" width="7.86328125" style="46"/>
    <col min="4863" max="4863" width="35.73046875" style="46" customWidth="1"/>
    <col min="4864" max="4864" width="7.86328125" style="46" hidden="1" customWidth="1"/>
    <col min="4865" max="4866" width="12" style="46" customWidth="1"/>
    <col min="4867" max="4867" width="8" style="46" customWidth="1"/>
    <col min="4868" max="4868" width="7.86328125" style="46" customWidth="1"/>
    <col min="4869" max="4870" width="7.86328125" style="46" hidden="1" customWidth="1"/>
    <col min="4871" max="5118" width="7.86328125" style="46"/>
    <col min="5119" max="5119" width="35.73046875" style="46" customWidth="1"/>
    <col min="5120" max="5120" width="7.86328125" style="46" hidden="1" customWidth="1"/>
    <col min="5121" max="5122" width="12" style="46" customWidth="1"/>
    <col min="5123" max="5123" width="8" style="46" customWidth="1"/>
    <col min="5124" max="5124" width="7.86328125" style="46" customWidth="1"/>
    <col min="5125" max="5126" width="7.86328125" style="46" hidden="1" customWidth="1"/>
    <col min="5127" max="5374" width="7.86328125" style="46"/>
    <col min="5375" max="5375" width="35.73046875" style="46" customWidth="1"/>
    <col min="5376" max="5376" width="7.86328125" style="46" hidden="1" customWidth="1"/>
    <col min="5377" max="5378" width="12" style="46" customWidth="1"/>
    <col min="5379" max="5379" width="8" style="46" customWidth="1"/>
    <col min="5380" max="5380" width="7.86328125" style="46" customWidth="1"/>
    <col min="5381" max="5382" width="7.86328125" style="46" hidden="1" customWidth="1"/>
    <col min="5383" max="5630" width="7.86328125" style="46"/>
    <col min="5631" max="5631" width="35.73046875" style="46" customWidth="1"/>
    <col min="5632" max="5632" width="7.86328125" style="46" hidden="1" customWidth="1"/>
    <col min="5633" max="5634" width="12" style="46" customWidth="1"/>
    <col min="5635" max="5635" width="8" style="46" customWidth="1"/>
    <col min="5636" max="5636" width="7.86328125" style="46" customWidth="1"/>
    <col min="5637" max="5638" width="7.86328125" style="46" hidden="1" customWidth="1"/>
    <col min="5639" max="5886" width="7.86328125" style="46"/>
    <col min="5887" max="5887" width="35.73046875" style="46" customWidth="1"/>
    <col min="5888" max="5888" width="7.86328125" style="46" hidden="1" customWidth="1"/>
    <col min="5889" max="5890" width="12" style="46" customWidth="1"/>
    <col min="5891" max="5891" width="8" style="46" customWidth="1"/>
    <col min="5892" max="5892" width="7.86328125" style="46" customWidth="1"/>
    <col min="5893" max="5894" width="7.86328125" style="46" hidden="1" customWidth="1"/>
    <col min="5895" max="6142" width="7.86328125" style="46"/>
    <col min="6143" max="6143" width="35.73046875" style="46" customWidth="1"/>
    <col min="6144" max="6144" width="7.86328125" style="46" hidden="1" customWidth="1"/>
    <col min="6145" max="6146" width="12" style="46" customWidth="1"/>
    <col min="6147" max="6147" width="8" style="46" customWidth="1"/>
    <col min="6148" max="6148" width="7.86328125" style="46" customWidth="1"/>
    <col min="6149" max="6150" width="7.86328125" style="46" hidden="1" customWidth="1"/>
    <col min="6151" max="6398" width="7.86328125" style="46"/>
    <col min="6399" max="6399" width="35.73046875" style="46" customWidth="1"/>
    <col min="6400" max="6400" width="7.86328125" style="46" hidden="1" customWidth="1"/>
    <col min="6401" max="6402" width="12" style="46" customWidth="1"/>
    <col min="6403" max="6403" width="8" style="46" customWidth="1"/>
    <col min="6404" max="6404" width="7.86328125" style="46" customWidth="1"/>
    <col min="6405" max="6406" width="7.86328125" style="46" hidden="1" customWidth="1"/>
    <col min="6407" max="6654" width="7.86328125" style="46"/>
    <col min="6655" max="6655" width="35.73046875" style="46" customWidth="1"/>
    <col min="6656" max="6656" width="7.86328125" style="46" hidden="1" customWidth="1"/>
    <col min="6657" max="6658" width="12" style="46" customWidth="1"/>
    <col min="6659" max="6659" width="8" style="46" customWidth="1"/>
    <col min="6660" max="6660" width="7.86328125" style="46" customWidth="1"/>
    <col min="6661" max="6662" width="7.86328125" style="46" hidden="1" customWidth="1"/>
    <col min="6663" max="6910" width="7.86328125" style="46"/>
    <col min="6911" max="6911" width="35.73046875" style="46" customWidth="1"/>
    <col min="6912" max="6912" width="7.86328125" style="46" hidden="1" customWidth="1"/>
    <col min="6913" max="6914" width="12" style="46" customWidth="1"/>
    <col min="6915" max="6915" width="8" style="46" customWidth="1"/>
    <col min="6916" max="6916" width="7.86328125" style="46" customWidth="1"/>
    <col min="6917" max="6918" width="7.86328125" style="46" hidden="1" customWidth="1"/>
    <col min="6919" max="7166" width="7.86328125" style="46"/>
    <col min="7167" max="7167" width="35.73046875" style="46" customWidth="1"/>
    <col min="7168" max="7168" width="7.86328125" style="46" hidden="1" customWidth="1"/>
    <col min="7169" max="7170" width="12" style="46" customWidth="1"/>
    <col min="7171" max="7171" width="8" style="46" customWidth="1"/>
    <col min="7172" max="7172" width="7.86328125" style="46" customWidth="1"/>
    <col min="7173" max="7174" width="7.86328125" style="46" hidden="1" customWidth="1"/>
    <col min="7175" max="7422" width="7.86328125" style="46"/>
    <col min="7423" max="7423" width="35.73046875" style="46" customWidth="1"/>
    <col min="7424" max="7424" width="7.86328125" style="46" hidden="1" customWidth="1"/>
    <col min="7425" max="7426" width="12" style="46" customWidth="1"/>
    <col min="7427" max="7427" width="8" style="46" customWidth="1"/>
    <col min="7428" max="7428" width="7.86328125" style="46" customWidth="1"/>
    <col min="7429" max="7430" width="7.86328125" style="46" hidden="1" customWidth="1"/>
    <col min="7431" max="7678" width="7.86328125" style="46"/>
    <col min="7679" max="7679" width="35.73046875" style="46" customWidth="1"/>
    <col min="7680" max="7680" width="7.86328125" style="46" hidden="1" customWidth="1"/>
    <col min="7681" max="7682" width="12" style="46" customWidth="1"/>
    <col min="7683" max="7683" width="8" style="46" customWidth="1"/>
    <col min="7684" max="7684" width="7.86328125" style="46" customWidth="1"/>
    <col min="7685" max="7686" width="7.86328125" style="46" hidden="1" customWidth="1"/>
    <col min="7687" max="7934" width="7.86328125" style="46"/>
    <col min="7935" max="7935" width="35.73046875" style="46" customWidth="1"/>
    <col min="7936" max="7936" width="7.86328125" style="46" hidden="1" customWidth="1"/>
    <col min="7937" max="7938" width="12" style="46" customWidth="1"/>
    <col min="7939" max="7939" width="8" style="46" customWidth="1"/>
    <col min="7940" max="7940" width="7.86328125" style="46" customWidth="1"/>
    <col min="7941" max="7942" width="7.86328125" style="46" hidden="1" customWidth="1"/>
    <col min="7943" max="8190" width="7.86328125" style="46"/>
    <col min="8191" max="8191" width="35.73046875" style="46" customWidth="1"/>
    <col min="8192" max="8192" width="7.86328125" style="46" hidden="1" customWidth="1"/>
    <col min="8193" max="8194" width="12" style="46" customWidth="1"/>
    <col min="8195" max="8195" width="8" style="46" customWidth="1"/>
    <col min="8196" max="8196" width="7.86328125" style="46" customWidth="1"/>
    <col min="8197" max="8198" width="7.86328125" style="46" hidden="1" customWidth="1"/>
    <col min="8199" max="8446" width="7.86328125" style="46"/>
    <col min="8447" max="8447" width="35.73046875" style="46" customWidth="1"/>
    <col min="8448" max="8448" width="7.86328125" style="46" hidden="1" customWidth="1"/>
    <col min="8449" max="8450" width="12" style="46" customWidth="1"/>
    <col min="8451" max="8451" width="8" style="46" customWidth="1"/>
    <col min="8452" max="8452" width="7.86328125" style="46" customWidth="1"/>
    <col min="8453" max="8454" width="7.86328125" style="46" hidden="1" customWidth="1"/>
    <col min="8455" max="8702" width="7.86328125" style="46"/>
    <col min="8703" max="8703" width="35.73046875" style="46" customWidth="1"/>
    <col min="8704" max="8704" width="7.86328125" style="46" hidden="1" customWidth="1"/>
    <col min="8705" max="8706" width="12" style="46" customWidth="1"/>
    <col min="8707" max="8707" width="8" style="46" customWidth="1"/>
    <col min="8708" max="8708" width="7.86328125" style="46" customWidth="1"/>
    <col min="8709" max="8710" width="7.86328125" style="46" hidden="1" customWidth="1"/>
    <col min="8711" max="8958" width="7.86328125" style="46"/>
    <col min="8959" max="8959" width="35.73046875" style="46" customWidth="1"/>
    <col min="8960" max="8960" width="7.86328125" style="46" hidden="1" customWidth="1"/>
    <col min="8961" max="8962" width="12" style="46" customWidth="1"/>
    <col min="8963" max="8963" width="8" style="46" customWidth="1"/>
    <col min="8964" max="8964" width="7.86328125" style="46" customWidth="1"/>
    <col min="8965" max="8966" width="7.86328125" style="46" hidden="1" customWidth="1"/>
    <col min="8967" max="9214" width="7.86328125" style="46"/>
    <col min="9215" max="9215" width="35.73046875" style="46" customWidth="1"/>
    <col min="9216" max="9216" width="7.86328125" style="46" hidden="1" customWidth="1"/>
    <col min="9217" max="9218" width="12" style="46" customWidth="1"/>
    <col min="9219" max="9219" width="8" style="46" customWidth="1"/>
    <col min="9220" max="9220" width="7.86328125" style="46" customWidth="1"/>
    <col min="9221" max="9222" width="7.86328125" style="46" hidden="1" customWidth="1"/>
    <col min="9223" max="9470" width="7.86328125" style="46"/>
    <col min="9471" max="9471" width="35.73046875" style="46" customWidth="1"/>
    <col min="9472" max="9472" width="7.86328125" style="46" hidden="1" customWidth="1"/>
    <col min="9473" max="9474" width="12" style="46" customWidth="1"/>
    <col min="9475" max="9475" width="8" style="46" customWidth="1"/>
    <col min="9476" max="9476" width="7.86328125" style="46" customWidth="1"/>
    <col min="9477" max="9478" width="7.86328125" style="46" hidden="1" customWidth="1"/>
    <col min="9479" max="9726" width="7.86328125" style="46"/>
    <col min="9727" max="9727" width="35.73046875" style="46" customWidth="1"/>
    <col min="9728" max="9728" width="7.86328125" style="46" hidden="1" customWidth="1"/>
    <col min="9729" max="9730" width="12" style="46" customWidth="1"/>
    <col min="9731" max="9731" width="8" style="46" customWidth="1"/>
    <col min="9732" max="9732" width="7.86328125" style="46" customWidth="1"/>
    <col min="9733" max="9734" width="7.86328125" style="46" hidden="1" customWidth="1"/>
    <col min="9735" max="9982" width="7.86328125" style="46"/>
    <col min="9983" max="9983" width="35.73046875" style="46" customWidth="1"/>
    <col min="9984" max="9984" width="7.86328125" style="46" hidden="1" customWidth="1"/>
    <col min="9985" max="9986" width="12" style="46" customWidth="1"/>
    <col min="9987" max="9987" width="8" style="46" customWidth="1"/>
    <col min="9988" max="9988" width="7.86328125" style="46" customWidth="1"/>
    <col min="9989" max="9990" width="7.86328125" style="46" hidden="1" customWidth="1"/>
    <col min="9991" max="10238" width="7.86328125" style="46"/>
    <col min="10239" max="10239" width="35.73046875" style="46" customWidth="1"/>
    <col min="10240" max="10240" width="7.86328125" style="46" hidden="1" customWidth="1"/>
    <col min="10241" max="10242" width="12" style="46" customWidth="1"/>
    <col min="10243" max="10243" width="8" style="46" customWidth="1"/>
    <col min="10244" max="10244" width="7.86328125" style="46" customWidth="1"/>
    <col min="10245" max="10246" width="7.86328125" style="46" hidden="1" customWidth="1"/>
    <col min="10247" max="10494" width="7.86328125" style="46"/>
    <col min="10495" max="10495" width="35.73046875" style="46" customWidth="1"/>
    <col min="10496" max="10496" width="7.86328125" style="46" hidden="1" customWidth="1"/>
    <col min="10497" max="10498" width="12" style="46" customWidth="1"/>
    <col min="10499" max="10499" width="8" style="46" customWidth="1"/>
    <col min="10500" max="10500" width="7.86328125" style="46" customWidth="1"/>
    <col min="10501" max="10502" width="7.86328125" style="46" hidden="1" customWidth="1"/>
    <col min="10503" max="10750" width="7.86328125" style="46"/>
    <col min="10751" max="10751" width="35.73046875" style="46" customWidth="1"/>
    <col min="10752" max="10752" width="7.86328125" style="46" hidden="1" customWidth="1"/>
    <col min="10753" max="10754" width="12" style="46" customWidth="1"/>
    <col min="10755" max="10755" width="8" style="46" customWidth="1"/>
    <col min="10756" max="10756" width="7.86328125" style="46" customWidth="1"/>
    <col min="10757" max="10758" width="7.86328125" style="46" hidden="1" customWidth="1"/>
    <col min="10759" max="11006" width="7.86328125" style="46"/>
    <col min="11007" max="11007" width="35.73046875" style="46" customWidth="1"/>
    <col min="11008" max="11008" width="7.86328125" style="46" hidden="1" customWidth="1"/>
    <col min="11009" max="11010" width="12" style="46" customWidth="1"/>
    <col min="11011" max="11011" width="8" style="46" customWidth="1"/>
    <col min="11012" max="11012" width="7.86328125" style="46" customWidth="1"/>
    <col min="11013" max="11014" width="7.86328125" style="46" hidden="1" customWidth="1"/>
    <col min="11015" max="11262" width="7.86328125" style="46"/>
    <col min="11263" max="11263" width="35.73046875" style="46" customWidth="1"/>
    <col min="11264" max="11264" width="7.86328125" style="46" hidden="1" customWidth="1"/>
    <col min="11265" max="11266" width="12" style="46" customWidth="1"/>
    <col min="11267" max="11267" width="8" style="46" customWidth="1"/>
    <col min="11268" max="11268" width="7.86328125" style="46" customWidth="1"/>
    <col min="11269" max="11270" width="7.86328125" style="46" hidden="1" customWidth="1"/>
    <col min="11271" max="11518" width="7.86328125" style="46"/>
    <col min="11519" max="11519" width="35.73046875" style="46" customWidth="1"/>
    <col min="11520" max="11520" width="7.86328125" style="46" hidden="1" customWidth="1"/>
    <col min="11521" max="11522" width="12" style="46" customWidth="1"/>
    <col min="11523" max="11523" width="8" style="46" customWidth="1"/>
    <col min="11524" max="11524" width="7.86328125" style="46" customWidth="1"/>
    <col min="11525" max="11526" width="7.86328125" style="46" hidden="1" customWidth="1"/>
    <col min="11527" max="11774" width="7.86328125" style="46"/>
    <col min="11775" max="11775" width="35.73046875" style="46" customWidth="1"/>
    <col min="11776" max="11776" width="7.86328125" style="46" hidden="1" customWidth="1"/>
    <col min="11777" max="11778" width="12" style="46" customWidth="1"/>
    <col min="11779" max="11779" width="8" style="46" customWidth="1"/>
    <col min="11780" max="11780" width="7.86328125" style="46" customWidth="1"/>
    <col min="11781" max="11782" width="7.86328125" style="46" hidden="1" customWidth="1"/>
    <col min="11783" max="12030" width="7.86328125" style="46"/>
    <col min="12031" max="12031" width="35.73046875" style="46" customWidth="1"/>
    <col min="12032" max="12032" width="7.86328125" style="46" hidden="1" customWidth="1"/>
    <col min="12033" max="12034" width="12" style="46" customWidth="1"/>
    <col min="12035" max="12035" width="8" style="46" customWidth="1"/>
    <col min="12036" max="12036" width="7.86328125" style="46" customWidth="1"/>
    <col min="12037" max="12038" width="7.86328125" style="46" hidden="1" customWidth="1"/>
    <col min="12039" max="12286" width="7.86328125" style="46"/>
    <col min="12287" max="12287" width="35.73046875" style="46" customWidth="1"/>
    <col min="12288" max="12288" width="7.86328125" style="46" hidden="1" customWidth="1"/>
    <col min="12289" max="12290" width="12" style="46" customWidth="1"/>
    <col min="12291" max="12291" width="8" style="46" customWidth="1"/>
    <col min="12292" max="12292" width="7.86328125" style="46" customWidth="1"/>
    <col min="12293" max="12294" width="7.86328125" style="46" hidden="1" customWidth="1"/>
    <col min="12295" max="12542" width="7.86328125" style="46"/>
    <col min="12543" max="12543" width="35.73046875" style="46" customWidth="1"/>
    <col min="12544" max="12544" width="7.86328125" style="46" hidden="1" customWidth="1"/>
    <col min="12545" max="12546" width="12" style="46" customWidth="1"/>
    <col min="12547" max="12547" width="8" style="46" customWidth="1"/>
    <col min="12548" max="12548" width="7.86328125" style="46" customWidth="1"/>
    <col min="12549" max="12550" width="7.86328125" style="46" hidden="1" customWidth="1"/>
    <col min="12551" max="12798" width="7.86328125" style="46"/>
    <col min="12799" max="12799" width="35.73046875" style="46" customWidth="1"/>
    <col min="12800" max="12800" width="7.86328125" style="46" hidden="1" customWidth="1"/>
    <col min="12801" max="12802" width="12" style="46" customWidth="1"/>
    <col min="12803" max="12803" width="8" style="46" customWidth="1"/>
    <col min="12804" max="12804" width="7.86328125" style="46" customWidth="1"/>
    <col min="12805" max="12806" width="7.86328125" style="46" hidden="1" customWidth="1"/>
    <col min="12807" max="13054" width="7.86328125" style="46"/>
    <col min="13055" max="13055" width="35.73046875" style="46" customWidth="1"/>
    <col min="13056" max="13056" width="7.86328125" style="46" hidden="1" customWidth="1"/>
    <col min="13057" max="13058" width="12" style="46" customWidth="1"/>
    <col min="13059" max="13059" width="8" style="46" customWidth="1"/>
    <col min="13060" max="13060" width="7.86328125" style="46" customWidth="1"/>
    <col min="13061" max="13062" width="7.86328125" style="46" hidden="1" customWidth="1"/>
    <col min="13063" max="13310" width="7.86328125" style="46"/>
    <col min="13311" max="13311" width="35.73046875" style="46" customWidth="1"/>
    <col min="13312" max="13312" width="7.86328125" style="46" hidden="1" customWidth="1"/>
    <col min="13313" max="13314" width="12" style="46" customWidth="1"/>
    <col min="13315" max="13315" width="8" style="46" customWidth="1"/>
    <col min="13316" max="13316" width="7.86328125" style="46" customWidth="1"/>
    <col min="13317" max="13318" width="7.86328125" style="46" hidden="1" customWidth="1"/>
    <col min="13319" max="13566" width="7.86328125" style="46"/>
    <col min="13567" max="13567" width="35.73046875" style="46" customWidth="1"/>
    <col min="13568" max="13568" width="7.86328125" style="46" hidden="1" customWidth="1"/>
    <col min="13569" max="13570" width="12" style="46" customWidth="1"/>
    <col min="13571" max="13571" width="8" style="46" customWidth="1"/>
    <col min="13572" max="13572" width="7.86328125" style="46" customWidth="1"/>
    <col min="13573" max="13574" width="7.86328125" style="46" hidden="1" customWidth="1"/>
    <col min="13575" max="13822" width="7.86328125" style="46"/>
    <col min="13823" max="13823" width="35.73046875" style="46" customWidth="1"/>
    <col min="13824" max="13824" width="7.86328125" style="46" hidden="1" customWidth="1"/>
    <col min="13825" max="13826" width="12" style="46" customWidth="1"/>
    <col min="13827" max="13827" width="8" style="46" customWidth="1"/>
    <col min="13828" max="13828" width="7.86328125" style="46" customWidth="1"/>
    <col min="13829" max="13830" width="7.86328125" style="46" hidden="1" customWidth="1"/>
    <col min="13831" max="14078" width="7.86328125" style="46"/>
    <col min="14079" max="14079" width="35.73046875" style="46" customWidth="1"/>
    <col min="14080" max="14080" width="7.86328125" style="46" hidden="1" customWidth="1"/>
    <col min="14081" max="14082" width="12" style="46" customWidth="1"/>
    <col min="14083" max="14083" width="8" style="46" customWidth="1"/>
    <col min="14084" max="14084" width="7.86328125" style="46" customWidth="1"/>
    <col min="14085" max="14086" width="7.86328125" style="46" hidden="1" customWidth="1"/>
    <col min="14087" max="14334" width="7.86328125" style="46"/>
    <col min="14335" max="14335" width="35.73046875" style="46" customWidth="1"/>
    <col min="14336" max="14336" width="7.86328125" style="46" hidden="1" customWidth="1"/>
    <col min="14337" max="14338" width="12" style="46" customWidth="1"/>
    <col min="14339" max="14339" width="8" style="46" customWidth="1"/>
    <col min="14340" max="14340" width="7.86328125" style="46" customWidth="1"/>
    <col min="14341" max="14342" width="7.86328125" style="46" hidden="1" customWidth="1"/>
    <col min="14343" max="14590" width="7.86328125" style="46"/>
    <col min="14591" max="14591" width="35.73046875" style="46" customWidth="1"/>
    <col min="14592" max="14592" width="7.86328125" style="46" hidden="1" customWidth="1"/>
    <col min="14593" max="14594" width="12" style="46" customWidth="1"/>
    <col min="14595" max="14595" width="8" style="46" customWidth="1"/>
    <col min="14596" max="14596" width="7.86328125" style="46" customWidth="1"/>
    <col min="14597" max="14598" width="7.86328125" style="46" hidden="1" customWidth="1"/>
    <col min="14599" max="14846" width="7.86328125" style="46"/>
    <col min="14847" max="14847" width="35.73046875" style="46" customWidth="1"/>
    <col min="14848" max="14848" width="7.86328125" style="46" hidden="1" customWidth="1"/>
    <col min="14849" max="14850" width="12" style="46" customWidth="1"/>
    <col min="14851" max="14851" width="8" style="46" customWidth="1"/>
    <col min="14852" max="14852" width="7.86328125" style="46" customWidth="1"/>
    <col min="14853" max="14854" width="7.86328125" style="46" hidden="1" customWidth="1"/>
    <col min="14855" max="15102" width="7.86328125" style="46"/>
    <col min="15103" max="15103" width="35.73046875" style="46" customWidth="1"/>
    <col min="15104" max="15104" width="7.86328125" style="46" hidden="1" customWidth="1"/>
    <col min="15105" max="15106" width="12" style="46" customWidth="1"/>
    <col min="15107" max="15107" width="8" style="46" customWidth="1"/>
    <col min="15108" max="15108" width="7.86328125" style="46" customWidth="1"/>
    <col min="15109" max="15110" width="7.86328125" style="46" hidden="1" customWidth="1"/>
    <col min="15111" max="15358" width="7.86328125" style="46"/>
    <col min="15359" max="15359" width="35.73046875" style="46" customWidth="1"/>
    <col min="15360" max="15360" width="7.86328125" style="46" hidden="1" customWidth="1"/>
    <col min="15361" max="15362" width="12" style="46" customWidth="1"/>
    <col min="15363" max="15363" width="8" style="46" customWidth="1"/>
    <col min="15364" max="15364" width="7.86328125" style="46" customWidth="1"/>
    <col min="15365" max="15366" width="7.86328125" style="46" hidden="1" customWidth="1"/>
    <col min="15367" max="15614" width="7.86328125" style="46"/>
    <col min="15615" max="15615" width="35.73046875" style="46" customWidth="1"/>
    <col min="15616" max="15616" width="7.86328125" style="46" hidden="1" customWidth="1"/>
    <col min="15617" max="15618" width="12" style="46" customWidth="1"/>
    <col min="15619" max="15619" width="8" style="46" customWidth="1"/>
    <col min="15620" max="15620" width="7.86328125" style="46" customWidth="1"/>
    <col min="15621" max="15622" width="7.86328125" style="46" hidden="1" customWidth="1"/>
    <col min="15623" max="15870" width="7.86328125" style="46"/>
    <col min="15871" max="15871" width="35.73046875" style="46" customWidth="1"/>
    <col min="15872" max="15872" width="7.86328125" style="46" hidden="1" customWidth="1"/>
    <col min="15873" max="15874" width="12" style="46" customWidth="1"/>
    <col min="15875" max="15875" width="8" style="46" customWidth="1"/>
    <col min="15876" max="15876" width="7.86328125" style="46" customWidth="1"/>
    <col min="15877" max="15878" width="7.86328125" style="46" hidden="1" customWidth="1"/>
    <col min="15879" max="16126" width="7.86328125" style="46"/>
    <col min="16127" max="16127" width="35.73046875" style="46" customWidth="1"/>
    <col min="16128" max="16128" width="7.86328125" style="46" hidden="1" customWidth="1"/>
    <col min="16129" max="16130" width="12" style="46" customWidth="1"/>
    <col min="16131" max="16131" width="8" style="46" customWidth="1"/>
    <col min="16132" max="16132" width="7.86328125" style="46" customWidth="1"/>
    <col min="16133" max="16134" width="7.86328125" style="46" hidden="1" customWidth="1"/>
    <col min="16135" max="16384" width="7.86328125" style="46"/>
  </cols>
  <sheetData>
    <row r="1" spans="1:5" ht="18" customHeight="1">
      <c r="A1" s="67" t="s">
        <v>0</v>
      </c>
      <c r="B1" s="48"/>
    </row>
    <row r="2" spans="1:5" ht="39.950000000000003" customHeight="1">
      <c r="A2" s="5" t="s">
        <v>1</v>
      </c>
      <c r="B2" s="5"/>
    </row>
    <row r="3" spans="1:5" ht="18.75" customHeight="1">
      <c r="A3" s="289"/>
      <c r="B3" s="290" t="s">
        <v>2</v>
      </c>
    </row>
    <row r="4" spans="1:5" s="287" customFormat="1" ht="48" customHeight="1">
      <c r="A4" s="291" t="s">
        <v>3</v>
      </c>
      <c r="B4" s="292" t="s">
        <v>4</v>
      </c>
      <c r="C4" s="293"/>
    </row>
    <row r="5" spans="1:5" s="287" customFormat="1" ht="28.05" customHeight="1">
      <c r="A5" s="294" t="s">
        <v>5</v>
      </c>
      <c r="B5" s="295">
        <f>B6+B20</f>
        <v>136500</v>
      </c>
      <c r="C5" s="293"/>
    </row>
    <row r="6" spans="1:5" s="43" customFormat="1" ht="22.5" customHeight="1">
      <c r="A6" s="296" t="s">
        <v>6</v>
      </c>
      <c r="B6" s="295">
        <f>SUM(B7:B19)</f>
        <v>82000</v>
      </c>
      <c r="C6" s="297"/>
    </row>
    <row r="7" spans="1:5" s="44" customFormat="1" ht="22.5" customHeight="1">
      <c r="A7" s="296" t="s">
        <v>7</v>
      </c>
      <c r="B7" s="298">
        <v>24000</v>
      </c>
      <c r="C7" s="299"/>
      <c r="E7" s="44">
        <v>988753</v>
      </c>
    </row>
    <row r="8" spans="1:5" s="287" customFormat="1" ht="22.5" customHeight="1">
      <c r="A8" s="296" t="s">
        <v>8</v>
      </c>
      <c r="B8" s="298">
        <v>4000</v>
      </c>
      <c r="C8" s="293"/>
    </row>
    <row r="9" spans="1:5" s="45" customFormat="1" ht="22.5" customHeight="1">
      <c r="A9" s="296" t="s">
        <v>9</v>
      </c>
      <c r="B9" s="298">
        <v>1200</v>
      </c>
      <c r="C9" s="300"/>
      <c r="E9" s="45">
        <v>988753</v>
      </c>
    </row>
    <row r="10" spans="1:5" s="45" customFormat="1" ht="22.5" customHeight="1">
      <c r="A10" s="296" t="s">
        <v>10</v>
      </c>
      <c r="B10" s="298">
        <v>50</v>
      </c>
      <c r="C10" s="300"/>
      <c r="E10" s="45">
        <v>822672</v>
      </c>
    </row>
    <row r="11" spans="1:5" s="288" customFormat="1" ht="22.5" customHeight="1">
      <c r="A11" s="296" t="s">
        <v>11</v>
      </c>
      <c r="B11" s="298">
        <v>2000</v>
      </c>
      <c r="C11" s="301"/>
    </row>
    <row r="12" spans="1:5" ht="22.5" customHeight="1">
      <c r="A12" s="296" t="s">
        <v>12</v>
      </c>
      <c r="B12" s="298">
        <v>1600</v>
      </c>
    </row>
    <row r="13" spans="1:5" ht="22.5" customHeight="1">
      <c r="A13" s="296" t="s">
        <v>13</v>
      </c>
      <c r="B13" s="298">
        <v>1000</v>
      </c>
    </row>
    <row r="14" spans="1:5" ht="22.5" customHeight="1">
      <c r="A14" s="296" t="s">
        <v>14</v>
      </c>
      <c r="B14" s="298">
        <v>3000</v>
      </c>
    </row>
    <row r="15" spans="1:5" ht="22.5" customHeight="1">
      <c r="A15" s="296" t="s">
        <v>15</v>
      </c>
      <c r="B15" s="298">
        <v>17000</v>
      </c>
    </row>
    <row r="16" spans="1:5" ht="22.5" customHeight="1">
      <c r="A16" s="296" t="s">
        <v>16</v>
      </c>
      <c r="B16" s="298">
        <v>450</v>
      </c>
    </row>
    <row r="17" spans="1:2" ht="22.5" customHeight="1">
      <c r="A17" s="296" t="s">
        <v>17</v>
      </c>
      <c r="B17" s="298">
        <v>1500</v>
      </c>
    </row>
    <row r="18" spans="1:2" ht="22.5" customHeight="1">
      <c r="A18" s="296" t="s">
        <v>18</v>
      </c>
      <c r="B18" s="298">
        <v>26100</v>
      </c>
    </row>
    <row r="19" spans="1:2" ht="22.5" customHeight="1">
      <c r="A19" s="296" t="s">
        <v>19</v>
      </c>
      <c r="B19" s="298">
        <v>100</v>
      </c>
    </row>
    <row r="20" spans="1:2" ht="22.5" customHeight="1">
      <c r="A20" s="296" t="s">
        <v>20</v>
      </c>
      <c r="B20" s="295">
        <f>SUM(B21:B24)</f>
        <v>54500</v>
      </c>
    </row>
    <row r="21" spans="1:2" ht="22.5" customHeight="1">
      <c r="A21" s="296" t="s">
        <v>21</v>
      </c>
      <c r="B21" s="298">
        <v>16500</v>
      </c>
    </row>
    <row r="22" spans="1:2" ht="22.5" customHeight="1">
      <c r="A22" s="296" t="s">
        <v>22</v>
      </c>
      <c r="B22" s="298">
        <v>1200</v>
      </c>
    </row>
    <row r="23" spans="1:2" ht="22.5" customHeight="1">
      <c r="A23" s="302" t="s">
        <v>23</v>
      </c>
      <c r="B23" s="298"/>
    </row>
    <row r="24" spans="1:2" ht="22.5" customHeight="1">
      <c r="A24" s="302" t="s">
        <v>24</v>
      </c>
      <c r="B24" s="298">
        <v>36800</v>
      </c>
    </row>
    <row r="25" spans="1:2" ht="22.5" customHeight="1">
      <c r="A25" s="294" t="s">
        <v>25</v>
      </c>
      <c r="B25" s="295">
        <v>24775</v>
      </c>
    </row>
    <row r="26" spans="1:2" ht="22.5" customHeight="1">
      <c r="A26" s="294" t="s">
        <v>26</v>
      </c>
      <c r="B26" s="295">
        <v>100</v>
      </c>
    </row>
    <row r="27" spans="1:2" ht="22.5" customHeight="1">
      <c r="A27" s="294" t="s">
        <v>27</v>
      </c>
      <c r="B27" s="295">
        <v>82632</v>
      </c>
    </row>
    <row r="28" spans="1:2" ht="24.95" customHeight="1">
      <c r="A28" s="303" t="s">
        <v>28</v>
      </c>
      <c r="B28" s="304">
        <f>B5+B25+B26+B27</f>
        <v>244007</v>
      </c>
    </row>
  </sheetData>
  <mergeCells count="1">
    <mergeCell ref="A2:B2"/>
  </mergeCells>
  <phoneticPr fontId="61" type="noConversion"/>
  <printOptions horizontalCentered="1"/>
  <pageMargins left="0.78740157480314998" right="0.78740157480314998" top="0.78740157480314998" bottom="0.78740157480314998" header="0.511811023622047" footer="0.511811023622047"/>
  <pageSetup paperSize="9" firstPageNumber="4294963191" orientation="portrait" useFirstPageNumber="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WVN7"/>
  <sheetViews>
    <sheetView workbookViewId="0">
      <selection activeCell="A7" sqref="A7"/>
    </sheetView>
  </sheetViews>
  <sheetFormatPr defaultColWidth="7.86328125" defaultRowHeight="15.4"/>
  <cols>
    <col min="1" max="1" width="42" style="128" customWidth="1"/>
    <col min="2" max="2" width="32.86328125" style="128" customWidth="1"/>
    <col min="3" max="3" width="8" style="128" customWidth="1"/>
    <col min="4" max="4" width="7.86328125" style="128" customWidth="1"/>
    <col min="5" max="5" width="8.46484375" style="128" hidden="1" customWidth="1"/>
    <col min="6" max="6" width="7.86328125" style="128" hidden="1" customWidth="1"/>
    <col min="7" max="254" width="7.86328125" style="128"/>
    <col min="255" max="255" width="35.73046875" style="128" customWidth="1"/>
    <col min="256" max="256" width="7.86328125" style="128" hidden="1" customWidth="1"/>
    <col min="257" max="258" width="12" style="128" customWidth="1"/>
    <col min="259" max="259" width="8" style="128" customWidth="1"/>
    <col min="260" max="260" width="7.86328125" style="128" customWidth="1"/>
    <col min="261" max="262" width="7.86328125" style="128" hidden="1" customWidth="1"/>
    <col min="263" max="510" width="7.86328125" style="128"/>
    <col min="511" max="511" width="35.73046875" style="128" customWidth="1"/>
    <col min="512" max="512" width="7.86328125" style="128" hidden="1" customWidth="1"/>
    <col min="513" max="514" width="12" style="128" customWidth="1"/>
    <col min="515" max="515" width="8" style="128" customWidth="1"/>
    <col min="516" max="516" width="7.86328125" style="128" customWidth="1"/>
    <col min="517" max="518" width="7.86328125" style="128" hidden="1" customWidth="1"/>
    <col min="519" max="766" width="7.86328125" style="128"/>
    <col min="767" max="767" width="35.73046875" style="128" customWidth="1"/>
    <col min="768" max="768" width="7.86328125" style="128" hidden="1" customWidth="1"/>
    <col min="769" max="770" width="12" style="128" customWidth="1"/>
    <col min="771" max="771" width="8" style="128" customWidth="1"/>
    <col min="772" max="772" width="7.86328125" style="128" customWidth="1"/>
    <col min="773" max="774" width="7.86328125" style="128" hidden="1" customWidth="1"/>
    <col min="775" max="1022" width="7.86328125" style="128"/>
    <col min="1023" max="1023" width="35.73046875" style="128" customWidth="1"/>
    <col min="1024" max="1024" width="7.86328125" style="128" hidden="1" customWidth="1"/>
    <col min="1025" max="1026" width="12" style="128" customWidth="1"/>
    <col min="1027" max="1027" width="8" style="128" customWidth="1"/>
    <col min="1028" max="1028" width="7.86328125" style="128" customWidth="1"/>
    <col min="1029" max="1030" width="7.86328125" style="128" hidden="1" customWidth="1"/>
    <col min="1031" max="1278" width="7.86328125" style="128"/>
    <col min="1279" max="1279" width="35.73046875" style="128" customWidth="1"/>
    <col min="1280" max="1280" width="7.86328125" style="128" hidden="1" customWidth="1"/>
    <col min="1281" max="1282" width="12" style="128" customWidth="1"/>
    <col min="1283" max="1283" width="8" style="128" customWidth="1"/>
    <col min="1284" max="1284" width="7.86328125" style="128" customWidth="1"/>
    <col min="1285" max="1286" width="7.86328125" style="128" hidden="1" customWidth="1"/>
    <col min="1287" max="1534" width="7.86328125" style="128"/>
    <col min="1535" max="1535" width="35.73046875" style="128" customWidth="1"/>
    <col min="1536" max="1536" width="7.86328125" style="128" hidden="1" customWidth="1"/>
    <col min="1537" max="1538" width="12" style="128" customWidth="1"/>
    <col min="1539" max="1539" width="8" style="128" customWidth="1"/>
    <col min="1540" max="1540" width="7.86328125" style="128" customWidth="1"/>
    <col min="1541" max="1542" width="7.86328125" style="128" hidden="1" customWidth="1"/>
    <col min="1543" max="1790" width="7.86328125" style="128"/>
    <col min="1791" max="1791" width="35.73046875" style="128" customWidth="1"/>
    <col min="1792" max="1792" width="7.86328125" style="128" hidden="1" customWidth="1"/>
    <col min="1793" max="1794" width="12" style="128" customWidth="1"/>
    <col min="1795" max="1795" width="8" style="128" customWidth="1"/>
    <col min="1796" max="1796" width="7.86328125" style="128" customWidth="1"/>
    <col min="1797" max="1798" width="7.86328125" style="128" hidden="1" customWidth="1"/>
    <col min="1799" max="2046" width="7.86328125" style="128"/>
    <col min="2047" max="2047" width="35.73046875" style="128" customWidth="1"/>
    <col min="2048" max="2048" width="7.86328125" style="128" hidden="1" customWidth="1"/>
    <col min="2049" max="2050" width="12" style="128" customWidth="1"/>
    <col min="2051" max="2051" width="8" style="128" customWidth="1"/>
    <col min="2052" max="2052" width="7.86328125" style="128" customWidth="1"/>
    <col min="2053" max="2054" width="7.86328125" style="128" hidden="1" customWidth="1"/>
    <col min="2055" max="2302" width="7.86328125" style="128"/>
    <col min="2303" max="2303" width="35.73046875" style="128" customWidth="1"/>
    <col min="2304" max="2304" width="7.86328125" style="128" hidden="1" customWidth="1"/>
    <col min="2305" max="2306" width="12" style="128" customWidth="1"/>
    <col min="2307" max="2307" width="8" style="128" customWidth="1"/>
    <col min="2308" max="2308" width="7.86328125" style="128" customWidth="1"/>
    <col min="2309" max="2310" width="7.86328125" style="128" hidden="1" customWidth="1"/>
    <col min="2311" max="2558" width="7.86328125" style="128"/>
    <col min="2559" max="2559" width="35.73046875" style="128" customWidth="1"/>
    <col min="2560" max="2560" width="7.86328125" style="128" hidden="1" customWidth="1"/>
    <col min="2561" max="2562" width="12" style="128" customWidth="1"/>
    <col min="2563" max="2563" width="8" style="128" customWidth="1"/>
    <col min="2564" max="2564" width="7.86328125" style="128" customWidth="1"/>
    <col min="2565" max="2566" width="7.86328125" style="128" hidden="1" customWidth="1"/>
    <col min="2567" max="2814" width="7.86328125" style="128"/>
    <col min="2815" max="2815" width="35.73046875" style="128" customWidth="1"/>
    <col min="2816" max="2816" width="7.86328125" style="128" hidden="1" customWidth="1"/>
    <col min="2817" max="2818" width="12" style="128" customWidth="1"/>
    <col min="2819" max="2819" width="8" style="128" customWidth="1"/>
    <col min="2820" max="2820" width="7.86328125" style="128" customWidth="1"/>
    <col min="2821" max="2822" width="7.86328125" style="128" hidden="1" customWidth="1"/>
    <col min="2823" max="3070" width="7.86328125" style="128"/>
    <col min="3071" max="3071" width="35.73046875" style="128" customWidth="1"/>
    <col min="3072" max="3072" width="7.86328125" style="128" hidden="1" customWidth="1"/>
    <col min="3073" max="3074" width="12" style="128" customWidth="1"/>
    <col min="3075" max="3075" width="8" style="128" customWidth="1"/>
    <col min="3076" max="3076" width="7.86328125" style="128" customWidth="1"/>
    <col min="3077" max="3078" width="7.86328125" style="128" hidden="1" customWidth="1"/>
    <col min="3079" max="3326" width="7.86328125" style="128"/>
    <col min="3327" max="3327" width="35.73046875" style="128" customWidth="1"/>
    <col min="3328" max="3328" width="7.86328125" style="128" hidden="1" customWidth="1"/>
    <col min="3329" max="3330" width="12" style="128" customWidth="1"/>
    <col min="3331" max="3331" width="8" style="128" customWidth="1"/>
    <col min="3332" max="3332" width="7.86328125" style="128" customWidth="1"/>
    <col min="3333" max="3334" width="7.86328125" style="128" hidden="1" customWidth="1"/>
    <col min="3335" max="3582" width="7.86328125" style="128"/>
    <col min="3583" max="3583" width="35.73046875" style="128" customWidth="1"/>
    <col min="3584" max="3584" width="7.86328125" style="128" hidden="1" customWidth="1"/>
    <col min="3585" max="3586" width="12" style="128" customWidth="1"/>
    <col min="3587" max="3587" width="8" style="128" customWidth="1"/>
    <col min="3588" max="3588" width="7.86328125" style="128" customWidth="1"/>
    <col min="3589" max="3590" width="7.86328125" style="128" hidden="1" customWidth="1"/>
    <col min="3591" max="3838" width="7.86328125" style="128"/>
    <col min="3839" max="3839" width="35.73046875" style="128" customWidth="1"/>
    <col min="3840" max="3840" width="7.86328125" style="128" hidden="1" customWidth="1"/>
    <col min="3841" max="3842" width="12" style="128" customWidth="1"/>
    <col min="3843" max="3843" width="8" style="128" customWidth="1"/>
    <col min="3844" max="3844" width="7.86328125" style="128" customWidth="1"/>
    <col min="3845" max="3846" width="7.86328125" style="128" hidden="1" customWidth="1"/>
    <col min="3847" max="4094" width="7.86328125" style="128"/>
    <col min="4095" max="4095" width="35.73046875" style="128" customWidth="1"/>
    <col min="4096" max="4096" width="7.86328125" style="128" hidden="1" customWidth="1"/>
    <col min="4097" max="4098" width="12" style="128" customWidth="1"/>
    <col min="4099" max="4099" width="8" style="128" customWidth="1"/>
    <col min="4100" max="4100" width="7.86328125" style="128" customWidth="1"/>
    <col min="4101" max="4102" width="7.86328125" style="128" hidden="1" customWidth="1"/>
    <col min="4103" max="4350" width="7.86328125" style="128"/>
    <col min="4351" max="4351" width="35.73046875" style="128" customWidth="1"/>
    <col min="4352" max="4352" width="7.86328125" style="128" hidden="1" customWidth="1"/>
    <col min="4353" max="4354" width="12" style="128" customWidth="1"/>
    <col min="4355" max="4355" width="8" style="128" customWidth="1"/>
    <col min="4356" max="4356" width="7.86328125" style="128" customWidth="1"/>
    <col min="4357" max="4358" width="7.86328125" style="128" hidden="1" customWidth="1"/>
    <col min="4359" max="4606" width="7.86328125" style="128"/>
    <col min="4607" max="4607" width="35.73046875" style="128" customWidth="1"/>
    <col min="4608" max="4608" width="7.86328125" style="128" hidden="1" customWidth="1"/>
    <col min="4609" max="4610" width="12" style="128" customWidth="1"/>
    <col min="4611" max="4611" width="8" style="128" customWidth="1"/>
    <col min="4612" max="4612" width="7.86328125" style="128" customWidth="1"/>
    <col min="4613" max="4614" width="7.86328125" style="128" hidden="1" customWidth="1"/>
    <col min="4615" max="4862" width="7.86328125" style="128"/>
    <col min="4863" max="4863" width="35.73046875" style="128" customWidth="1"/>
    <col min="4864" max="4864" width="7.86328125" style="128" hidden="1" customWidth="1"/>
    <col min="4865" max="4866" width="12" style="128" customWidth="1"/>
    <col min="4867" max="4867" width="8" style="128" customWidth="1"/>
    <col min="4868" max="4868" width="7.86328125" style="128" customWidth="1"/>
    <col min="4869" max="4870" width="7.86328125" style="128" hidden="1" customWidth="1"/>
    <col min="4871" max="5118" width="7.86328125" style="128"/>
    <col min="5119" max="5119" width="35.73046875" style="128" customWidth="1"/>
    <col min="5120" max="5120" width="7.86328125" style="128" hidden="1" customWidth="1"/>
    <col min="5121" max="5122" width="12" style="128" customWidth="1"/>
    <col min="5123" max="5123" width="8" style="128" customWidth="1"/>
    <col min="5124" max="5124" width="7.86328125" style="128" customWidth="1"/>
    <col min="5125" max="5126" width="7.86328125" style="128" hidden="1" customWidth="1"/>
    <col min="5127" max="5374" width="7.86328125" style="128"/>
    <col min="5375" max="5375" width="35.73046875" style="128" customWidth="1"/>
    <col min="5376" max="5376" width="7.86328125" style="128" hidden="1" customWidth="1"/>
    <col min="5377" max="5378" width="12" style="128" customWidth="1"/>
    <col min="5379" max="5379" width="8" style="128" customWidth="1"/>
    <col min="5380" max="5380" width="7.86328125" style="128" customWidth="1"/>
    <col min="5381" max="5382" width="7.86328125" style="128" hidden="1" customWidth="1"/>
    <col min="5383" max="5630" width="7.86328125" style="128"/>
    <col min="5631" max="5631" width="35.73046875" style="128" customWidth="1"/>
    <col min="5632" max="5632" width="7.86328125" style="128" hidden="1" customWidth="1"/>
    <col min="5633" max="5634" width="12" style="128" customWidth="1"/>
    <col min="5635" max="5635" width="8" style="128" customWidth="1"/>
    <col min="5636" max="5636" width="7.86328125" style="128" customWidth="1"/>
    <col min="5637" max="5638" width="7.86328125" style="128" hidden="1" customWidth="1"/>
    <col min="5639" max="5886" width="7.86328125" style="128"/>
    <col min="5887" max="5887" width="35.73046875" style="128" customWidth="1"/>
    <col min="5888" max="5888" width="7.86328125" style="128" hidden="1" customWidth="1"/>
    <col min="5889" max="5890" width="12" style="128" customWidth="1"/>
    <col min="5891" max="5891" width="8" style="128" customWidth="1"/>
    <col min="5892" max="5892" width="7.86328125" style="128" customWidth="1"/>
    <col min="5893" max="5894" width="7.86328125" style="128" hidden="1" customWidth="1"/>
    <col min="5895" max="6142" width="7.86328125" style="128"/>
    <col min="6143" max="6143" width="35.73046875" style="128" customWidth="1"/>
    <col min="6144" max="6144" width="7.86328125" style="128" hidden="1" customWidth="1"/>
    <col min="6145" max="6146" width="12" style="128" customWidth="1"/>
    <col min="6147" max="6147" width="8" style="128" customWidth="1"/>
    <col min="6148" max="6148" width="7.86328125" style="128" customWidth="1"/>
    <col min="6149" max="6150" width="7.86328125" style="128" hidden="1" customWidth="1"/>
    <col min="6151" max="6398" width="7.86328125" style="128"/>
    <col min="6399" max="6399" width="35.73046875" style="128" customWidth="1"/>
    <col min="6400" max="6400" width="7.86328125" style="128" hidden="1" customWidth="1"/>
    <col min="6401" max="6402" width="12" style="128" customWidth="1"/>
    <col min="6403" max="6403" width="8" style="128" customWidth="1"/>
    <col min="6404" max="6404" width="7.86328125" style="128" customWidth="1"/>
    <col min="6405" max="6406" width="7.86328125" style="128" hidden="1" customWidth="1"/>
    <col min="6407" max="6654" width="7.86328125" style="128"/>
    <col min="6655" max="6655" width="35.73046875" style="128" customWidth="1"/>
    <col min="6656" max="6656" width="7.86328125" style="128" hidden="1" customWidth="1"/>
    <col min="6657" max="6658" width="12" style="128" customWidth="1"/>
    <col min="6659" max="6659" width="8" style="128" customWidth="1"/>
    <col min="6660" max="6660" width="7.86328125" style="128" customWidth="1"/>
    <col min="6661" max="6662" width="7.86328125" style="128" hidden="1" customWidth="1"/>
    <col min="6663" max="6910" width="7.86328125" style="128"/>
    <col min="6911" max="6911" width="35.73046875" style="128" customWidth="1"/>
    <col min="6912" max="6912" width="7.86328125" style="128" hidden="1" customWidth="1"/>
    <col min="6913" max="6914" width="12" style="128" customWidth="1"/>
    <col min="6915" max="6915" width="8" style="128" customWidth="1"/>
    <col min="6916" max="6916" width="7.86328125" style="128" customWidth="1"/>
    <col min="6917" max="6918" width="7.86328125" style="128" hidden="1" customWidth="1"/>
    <col min="6919" max="7166" width="7.86328125" style="128"/>
    <col min="7167" max="7167" width="35.73046875" style="128" customWidth="1"/>
    <col min="7168" max="7168" width="7.86328125" style="128" hidden="1" customWidth="1"/>
    <col min="7169" max="7170" width="12" style="128" customWidth="1"/>
    <col min="7171" max="7171" width="8" style="128" customWidth="1"/>
    <col min="7172" max="7172" width="7.86328125" style="128" customWidth="1"/>
    <col min="7173" max="7174" width="7.86328125" style="128" hidden="1" customWidth="1"/>
    <col min="7175" max="7422" width="7.86328125" style="128"/>
    <col min="7423" max="7423" width="35.73046875" style="128" customWidth="1"/>
    <col min="7424" max="7424" width="7.86328125" style="128" hidden="1" customWidth="1"/>
    <col min="7425" max="7426" width="12" style="128" customWidth="1"/>
    <col min="7427" max="7427" width="8" style="128" customWidth="1"/>
    <col min="7428" max="7428" width="7.86328125" style="128" customWidth="1"/>
    <col min="7429" max="7430" width="7.86328125" style="128" hidden="1" customWidth="1"/>
    <col min="7431" max="7678" width="7.86328125" style="128"/>
    <col min="7679" max="7679" width="35.73046875" style="128" customWidth="1"/>
    <col min="7680" max="7680" width="7.86328125" style="128" hidden="1" customWidth="1"/>
    <col min="7681" max="7682" width="12" style="128" customWidth="1"/>
    <col min="7683" max="7683" width="8" style="128" customWidth="1"/>
    <col min="7684" max="7684" width="7.86328125" style="128" customWidth="1"/>
    <col min="7685" max="7686" width="7.86328125" style="128" hidden="1" customWidth="1"/>
    <col min="7687" max="7934" width="7.86328125" style="128"/>
    <col min="7935" max="7935" width="35.73046875" style="128" customWidth="1"/>
    <col min="7936" max="7936" width="7.86328125" style="128" hidden="1" customWidth="1"/>
    <col min="7937" max="7938" width="12" style="128" customWidth="1"/>
    <col min="7939" max="7939" width="8" style="128" customWidth="1"/>
    <col min="7940" max="7940" width="7.86328125" style="128" customWidth="1"/>
    <col min="7941" max="7942" width="7.86328125" style="128" hidden="1" customWidth="1"/>
    <col min="7943" max="8190" width="7.86328125" style="128"/>
    <col min="8191" max="8191" width="35.73046875" style="128" customWidth="1"/>
    <col min="8192" max="8192" width="7.86328125" style="128" hidden="1" customWidth="1"/>
    <col min="8193" max="8194" width="12" style="128" customWidth="1"/>
    <col min="8195" max="8195" width="8" style="128" customWidth="1"/>
    <col min="8196" max="8196" width="7.86328125" style="128" customWidth="1"/>
    <col min="8197" max="8198" width="7.86328125" style="128" hidden="1" customWidth="1"/>
    <col min="8199" max="8446" width="7.86328125" style="128"/>
    <col min="8447" max="8447" width="35.73046875" style="128" customWidth="1"/>
    <col min="8448" max="8448" width="7.86328125" style="128" hidden="1" customWidth="1"/>
    <col min="8449" max="8450" width="12" style="128" customWidth="1"/>
    <col min="8451" max="8451" width="8" style="128" customWidth="1"/>
    <col min="8452" max="8452" width="7.86328125" style="128" customWidth="1"/>
    <col min="8453" max="8454" width="7.86328125" style="128" hidden="1" customWidth="1"/>
    <col min="8455" max="8702" width="7.86328125" style="128"/>
    <col min="8703" max="8703" width="35.73046875" style="128" customWidth="1"/>
    <col min="8704" max="8704" width="7.86328125" style="128" hidden="1" customWidth="1"/>
    <col min="8705" max="8706" width="12" style="128" customWidth="1"/>
    <col min="8707" max="8707" width="8" style="128" customWidth="1"/>
    <col min="8708" max="8708" width="7.86328125" style="128" customWidth="1"/>
    <col min="8709" max="8710" width="7.86328125" style="128" hidden="1" customWidth="1"/>
    <col min="8711" max="8958" width="7.86328125" style="128"/>
    <col min="8959" max="8959" width="35.73046875" style="128" customWidth="1"/>
    <col min="8960" max="8960" width="7.86328125" style="128" hidden="1" customWidth="1"/>
    <col min="8961" max="8962" width="12" style="128" customWidth="1"/>
    <col min="8963" max="8963" width="8" style="128" customWidth="1"/>
    <col min="8964" max="8964" width="7.86328125" style="128" customWidth="1"/>
    <col min="8965" max="8966" width="7.86328125" style="128" hidden="1" customWidth="1"/>
    <col min="8967" max="9214" width="7.86328125" style="128"/>
    <col min="9215" max="9215" width="35.73046875" style="128" customWidth="1"/>
    <col min="9216" max="9216" width="7.86328125" style="128" hidden="1" customWidth="1"/>
    <col min="9217" max="9218" width="12" style="128" customWidth="1"/>
    <col min="9219" max="9219" width="8" style="128" customWidth="1"/>
    <col min="9220" max="9220" width="7.86328125" style="128" customWidth="1"/>
    <col min="9221" max="9222" width="7.86328125" style="128" hidden="1" customWidth="1"/>
    <col min="9223" max="9470" width="7.86328125" style="128"/>
    <col min="9471" max="9471" width="35.73046875" style="128" customWidth="1"/>
    <col min="9472" max="9472" width="7.86328125" style="128" hidden="1" customWidth="1"/>
    <col min="9473" max="9474" width="12" style="128" customWidth="1"/>
    <col min="9475" max="9475" width="8" style="128" customWidth="1"/>
    <col min="9476" max="9476" width="7.86328125" style="128" customWidth="1"/>
    <col min="9477" max="9478" width="7.86328125" style="128" hidden="1" customWidth="1"/>
    <col min="9479" max="9726" width="7.86328125" style="128"/>
    <col min="9727" max="9727" width="35.73046875" style="128" customWidth="1"/>
    <col min="9728" max="9728" width="7.86328125" style="128" hidden="1" customWidth="1"/>
    <col min="9729" max="9730" width="12" style="128" customWidth="1"/>
    <col min="9731" max="9731" width="8" style="128" customWidth="1"/>
    <col min="9732" max="9732" width="7.86328125" style="128" customWidth="1"/>
    <col min="9733" max="9734" width="7.86328125" style="128" hidden="1" customWidth="1"/>
    <col min="9735" max="9982" width="7.86328125" style="128"/>
    <col min="9983" max="9983" width="35.73046875" style="128" customWidth="1"/>
    <col min="9984" max="9984" width="7.86328125" style="128" hidden="1" customWidth="1"/>
    <col min="9985" max="9986" width="12" style="128" customWidth="1"/>
    <col min="9987" max="9987" width="8" style="128" customWidth="1"/>
    <col min="9988" max="9988" width="7.86328125" style="128" customWidth="1"/>
    <col min="9989" max="9990" width="7.86328125" style="128" hidden="1" customWidth="1"/>
    <col min="9991" max="10238" width="7.86328125" style="128"/>
    <col min="10239" max="10239" width="35.73046875" style="128" customWidth="1"/>
    <col min="10240" max="10240" width="7.86328125" style="128" hidden="1" customWidth="1"/>
    <col min="10241" max="10242" width="12" style="128" customWidth="1"/>
    <col min="10243" max="10243" width="8" style="128" customWidth="1"/>
    <col min="10244" max="10244" width="7.86328125" style="128" customWidth="1"/>
    <col min="10245" max="10246" width="7.86328125" style="128" hidden="1" customWidth="1"/>
    <col min="10247" max="10494" width="7.86328125" style="128"/>
    <col min="10495" max="10495" width="35.73046875" style="128" customWidth="1"/>
    <col min="10496" max="10496" width="7.86328125" style="128" hidden="1" customWidth="1"/>
    <col min="10497" max="10498" width="12" style="128" customWidth="1"/>
    <col min="10499" max="10499" width="8" style="128" customWidth="1"/>
    <col min="10500" max="10500" width="7.86328125" style="128" customWidth="1"/>
    <col min="10501" max="10502" width="7.86328125" style="128" hidden="1" customWidth="1"/>
    <col min="10503" max="10750" width="7.86328125" style="128"/>
    <col min="10751" max="10751" width="35.73046875" style="128" customWidth="1"/>
    <col min="10752" max="10752" width="7.86328125" style="128" hidden="1" customWidth="1"/>
    <col min="10753" max="10754" width="12" style="128" customWidth="1"/>
    <col min="10755" max="10755" width="8" style="128" customWidth="1"/>
    <col min="10756" max="10756" width="7.86328125" style="128" customWidth="1"/>
    <col min="10757" max="10758" width="7.86328125" style="128" hidden="1" customWidth="1"/>
    <col min="10759" max="11006" width="7.86328125" style="128"/>
    <col min="11007" max="11007" width="35.73046875" style="128" customWidth="1"/>
    <col min="11008" max="11008" width="7.86328125" style="128" hidden="1" customWidth="1"/>
    <col min="11009" max="11010" width="12" style="128" customWidth="1"/>
    <col min="11011" max="11011" width="8" style="128" customWidth="1"/>
    <col min="11012" max="11012" width="7.86328125" style="128" customWidth="1"/>
    <col min="11013" max="11014" width="7.86328125" style="128" hidden="1" customWidth="1"/>
    <col min="11015" max="11262" width="7.86328125" style="128"/>
    <col min="11263" max="11263" width="35.73046875" style="128" customWidth="1"/>
    <col min="11264" max="11264" width="7.86328125" style="128" hidden="1" customWidth="1"/>
    <col min="11265" max="11266" width="12" style="128" customWidth="1"/>
    <col min="11267" max="11267" width="8" style="128" customWidth="1"/>
    <col min="11268" max="11268" width="7.86328125" style="128" customWidth="1"/>
    <col min="11269" max="11270" width="7.86328125" style="128" hidden="1" customWidth="1"/>
    <col min="11271" max="11518" width="7.86328125" style="128"/>
    <col min="11519" max="11519" width="35.73046875" style="128" customWidth="1"/>
    <col min="11520" max="11520" width="7.86328125" style="128" hidden="1" customWidth="1"/>
    <col min="11521" max="11522" width="12" style="128" customWidth="1"/>
    <col min="11523" max="11523" width="8" style="128" customWidth="1"/>
    <col min="11524" max="11524" width="7.86328125" style="128" customWidth="1"/>
    <col min="11525" max="11526" width="7.86328125" style="128" hidden="1" customWidth="1"/>
    <col min="11527" max="11774" width="7.86328125" style="128"/>
    <col min="11775" max="11775" width="35.73046875" style="128" customWidth="1"/>
    <col min="11776" max="11776" width="7.86328125" style="128" hidden="1" customWidth="1"/>
    <col min="11777" max="11778" width="12" style="128" customWidth="1"/>
    <col min="11779" max="11779" width="8" style="128" customWidth="1"/>
    <col min="11780" max="11780" width="7.86328125" style="128" customWidth="1"/>
    <col min="11781" max="11782" width="7.86328125" style="128" hidden="1" customWidth="1"/>
    <col min="11783" max="12030" width="7.86328125" style="128"/>
    <col min="12031" max="12031" width="35.73046875" style="128" customWidth="1"/>
    <col min="12032" max="12032" width="7.86328125" style="128" hidden="1" customWidth="1"/>
    <col min="12033" max="12034" width="12" style="128" customWidth="1"/>
    <col min="12035" max="12035" width="8" style="128" customWidth="1"/>
    <col min="12036" max="12036" width="7.86328125" style="128" customWidth="1"/>
    <col min="12037" max="12038" width="7.86328125" style="128" hidden="1" customWidth="1"/>
    <col min="12039" max="12286" width="7.86328125" style="128"/>
    <col min="12287" max="12287" width="35.73046875" style="128" customWidth="1"/>
    <col min="12288" max="12288" width="7.86328125" style="128" hidden="1" customWidth="1"/>
    <col min="12289" max="12290" width="12" style="128" customWidth="1"/>
    <col min="12291" max="12291" width="8" style="128" customWidth="1"/>
    <col min="12292" max="12292" width="7.86328125" style="128" customWidth="1"/>
    <col min="12293" max="12294" width="7.86328125" style="128" hidden="1" customWidth="1"/>
    <col min="12295" max="12542" width="7.86328125" style="128"/>
    <col min="12543" max="12543" width="35.73046875" style="128" customWidth="1"/>
    <col min="12544" max="12544" width="7.86328125" style="128" hidden="1" customWidth="1"/>
    <col min="12545" max="12546" width="12" style="128" customWidth="1"/>
    <col min="12547" max="12547" width="8" style="128" customWidth="1"/>
    <col min="12548" max="12548" width="7.86328125" style="128" customWidth="1"/>
    <col min="12549" max="12550" width="7.86328125" style="128" hidden="1" customWidth="1"/>
    <col min="12551" max="12798" width="7.86328125" style="128"/>
    <col min="12799" max="12799" width="35.73046875" style="128" customWidth="1"/>
    <col min="12800" max="12800" width="7.86328125" style="128" hidden="1" customWidth="1"/>
    <col min="12801" max="12802" width="12" style="128" customWidth="1"/>
    <col min="12803" max="12803" width="8" style="128" customWidth="1"/>
    <col min="12804" max="12804" width="7.86328125" style="128" customWidth="1"/>
    <col min="12805" max="12806" width="7.86328125" style="128" hidden="1" customWidth="1"/>
    <col min="12807" max="13054" width="7.86328125" style="128"/>
    <col min="13055" max="13055" width="35.73046875" style="128" customWidth="1"/>
    <col min="13056" max="13056" width="7.86328125" style="128" hidden="1" customWidth="1"/>
    <col min="13057" max="13058" width="12" style="128" customWidth="1"/>
    <col min="13059" max="13059" width="8" style="128" customWidth="1"/>
    <col min="13060" max="13060" width="7.86328125" style="128" customWidth="1"/>
    <col min="13061" max="13062" width="7.86328125" style="128" hidden="1" customWidth="1"/>
    <col min="13063" max="13310" width="7.86328125" style="128"/>
    <col min="13311" max="13311" width="35.73046875" style="128" customWidth="1"/>
    <col min="13312" max="13312" width="7.86328125" style="128" hidden="1" customWidth="1"/>
    <col min="13313" max="13314" width="12" style="128" customWidth="1"/>
    <col min="13315" max="13315" width="8" style="128" customWidth="1"/>
    <col min="13316" max="13316" width="7.86328125" style="128" customWidth="1"/>
    <col min="13317" max="13318" width="7.86328125" style="128" hidden="1" customWidth="1"/>
    <col min="13319" max="13566" width="7.86328125" style="128"/>
    <col min="13567" max="13567" width="35.73046875" style="128" customWidth="1"/>
    <col min="13568" max="13568" width="7.86328125" style="128" hidden="1" customWidth="1"/>
    <col min="13569" max="13570" width="12" style="128" customWidth="1"/>
    <col min="13571" max="13571" width="8" style="128" customWidth="1"/>
    <col min="13572" max="13572" width="7.86328125" style="128" customWidth="1"/>
    <col min="13573" max="13574" width="7.86328125" style="128" hidden="1" customWidth="1"/>
    <col min="13575" max="13822" width="7.86328125" style="128"/>
    <col min="13823" max="13823" width="35.73046875" style="128" customWidth="1"/>
    <col min="13824" max="13824" width="7.86328125" style="128" hidden="1" customWidth="1"/>
    <col min="13825" max="13826" width="12" style="128" customWidth="1"/>
    <col min="13827" max="13827" width="8" style="128" customWidth="1"/>
    <col min="13828" max="13828" width="7.86328125" style="128" customWidth="1"/>
    <col min="13829" max="13830" width="7.86328125" style="128" hidden="1" customWidth="1"/>
    <col min="13831" max="14078" width="7.86328125" style="128"/>
    <col min="14079" max="14079" width="35.73046875" style="128" customWidth="1"/>
    <col min="14080" max="14080" width="7.86328125" style="128" hidden="1" customWidth="1"/>
    <col min="14081" max="14082" width="12" style="128" customWidth="1"/>
    <col min="14083" max="14083" width="8" style="128" customWidth="1"/>
    <col min="14084" max="14084" width="7.86328125" style="128" customWidth="1"/>
    <col min="14085" max="14086" width="7.86328125" style="128" hidden="1" customWidth="1"/>
    <col min="14087" max="14334" width="7.86328125" style="128"/>
    <col min="14335" max="14335" width="35.73046875" style="128" customWidth="1"/>
    <col min="14336" max="14336" width="7.86328125" style="128" hidden="1" customWidth="1"/>
    <col min="14337" max="14338" width="12" style="128" customWidth="1"/>
    <col min="14339" max="14339" width="8" style="128" customWidth="1"/>
    <col min="14340" max="14340" width="7.86328125" style="128" customWidth="1"/>
    <col min="14341" max="14342" width="7.86328125" style="128" hidden="1" customWidth="1"/>
    <col min="14343" max="14590" width="7.86328125" style="128"/>
    <col min="14591" max="14591" width="35.73046875" style="128" customWidth="1"/>
    <col min="14592" max="14592" width="7.86328125" style="128" hidden="1" customWidth="1"/>
    <col min="14593" max="14594" width="12" style="128" customWidth="1"/>
    <col min="14595" max="14595" width="8" style="128" customWidth="1"/>
    <col min="14596" max="14596" width="7.86328125" style="128" customWidth="1"/>
    <col min="14597" max="14598" width="7.86328125" style="128" hidden="1" customWidth="1"/>
    <col min="14599" max="14846" width="7.86328125" style="128"/>
    <col min="14847" max="14847" width="35.73046875" style="128" customWidth="1"/>
    <col min="14848" max="14848" width="7.86328125" style="128" hidden="1" customWidth="1"/>
    <col min="14849" max="14850" width="12" style="128" customWidth="1"/>
    <col min="14851" max="14851" width="8" style="128" customWidth="1"/>
    <col min="14852" max="14852" width="7.86328125" style="128" customWidth="1"/>
    <col min="14853" max="14854" width="7.86328125" style="128" hidden="1" customWidth="1"/>
    <col min="14855" max="15102" width="7.86328125" style="128"/>
    <col min="15103" max="15103" width="35.73046875" style="128" customWidth="1"/>
    <col min="15104" max="15104" width="7.86328125" style="128" hidden="1" customWidth="1"/>
    <col min="15105" max="15106" width="12" style="128" customWidth="1"/>
    <col min="15107" max="15107" width="8" style="128" customWidth="1"/>
    <col min="15108" max="15108" width="7.86328125" style="128" customWidth="1"/>
    <col min="15109" max="15110" width="7.86328125" style="128" hidden="1" customWidth="1"/>
    <col min="15111" max="15358" width="7.86328125" style="128"/>
    <col min="15359" max="15359" width="35.73046875" style="128" customWidth="1"/>
    <col min="15360" max="15360" width="7.86328125" style="128" hidden="1" customWidth="1"/>
    <col min="15361" max="15362" width="12" style="128" customWidth="1"/>
    <col min="15363" max="15363" width="8" style="128" customWidth="1"/>
    <col min="15364" max="15364" width="7.86328125" style="128" customWidth="1"/>
    <col min="15365" max="15366" width="7.86328125" style="128" hidden="1" customWidth="1"/>
    <col min="15367" max="15614" width="7.86328125" style="128"/>
    <col min="15615" max="15615" width="35.73046875" style="128" customWidth="1"/>
    <col min="15616" max="15616" width="7.86328125" style="128" hidden="1" customWidth="1"/>
    <col min="15617" max="15618" width="12" style="128" customWidth="1"/>
    <col min="15619" max="15619" width="8" style="128" customWidth="1"/>
    <col min="15620" max="15620" width="7.86328125" style="128" customWidth="1"/>
    <col min="15621" max="15622" width="7.86328125" style="128" hidden="1" customWidth="1"/>
    <col min="15623" max="15870" width="7.86328125" style="128"/>
    <col min="15871" max="15871" width="35.73046875" style="128" customWidth="1"/>
    <col min="15872" max="15872" width="7.86328125" style="128" hidden="1" customWidth="1"/>
    <col min="15873" max="15874" width="12" style="128" customWidth="1"/>
    <col min="15875" max="15875" width="8" style="128" customWidth="1"/>
    <col min="15876" max="15876" width="7.86328125" style="128" customWidth="1"/>
    <col min="15877" max="15878" width="7.86328125" style="128" hidden="1" customWidth="1"/>
    <col min="15879" max="16126" width="7.86328125" style="128"/>
    <col min="16127" max="16127" width="35.73046875" style="128" customWidth="1"/>
    <col min="16128" max="16128" width="7.86328125" style="128" hidden="1" customWidth="1"/>
    <col min="16129" max="16130" width="12" style="128" customWidth="1"/>
    <col min="16131" max="16131" width="8" style="128" customWidth="1"/>
    <col min="16132" max="16132" width="7.86328125" style="128" customWidth="1"/>
    <col min="16133" max="16134" width="7.86328125" style="128" hidden="1" customWidth="1"/>
    <col min="16135" max="16384" width="7.86328125" style="128"/>
  </cols>
  <sheetData>
    <row r="1" spans="1:3" ht="27" customHeight="1">
      <c r="A1" s="129" t="s">
        <v>524</v>
      </c>
      <c r="B1" s="130"/>
    </row>
    <row r="2" spans="1:3" ht="39.950000000000003" customHeight="1">
      <c r="A2" s="131" t="s">
        <v>525</v>
      </c>
      <c r="B2" s="132"/>
    </row>
    <row r="3" spans="1:3" s="124" customFormat="1" ht="18.75" customHeight="1">
      <c r="A3" s="133"/>
      <c r="B3" s="113" t="s">
        <v>453</v>
      </c>
    </row>
    <row r="4" spans="1:3" s="125" customFormat="1" ht="42" customHeight="1">
      <c r="A4" s="134" t="s">
        <v>469</v>
      </c>
      <c r="B4" s="135" t="s">
        <v>78</v>
      </c>
      <c r="C4" s="136"/>
    </row>
    <row r="5" spans="1:3" s="124" customFormat="1" ht="24.75" customHeight="1">
      <c r="A5" s="163" t="s">
        <v>470</v>
      </c>
      <c r="B5" s="164"/>
      <c r="C5" s="165"/>
    </row>
    <row r="6" spans="1:3" s="127" customFormat="1" ht="24.75" customHeight="1">
      <c r="A6" s="140" t="s">
        <v>463</v>
      </c>
      <c r="B6" s="166">
        <v>0</v>
      </c>
      <c r="C6" s="142"/>
    </row>
    <row r="7" spans="1:3" ht="16.149999999999999">
      <c r="A7" s="167" t="s">
        <v>464</v>
      </c>
    </row>
  </sheetData>
  <phoneticPr fontId="61"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X22"/>
  <sheetViews>
    <sheetView workbookViewId="0">
      <selection activeCell="AC27" sqref="AC27"/>
    </sheetView>
  </sheetViews>
  <sheetFormatPr defaultColWidth="7" defaultRowHeight="13.9"/>
  <cols>
    <col min="1" max="1" width="37" style="61" customWidth="1"/>
    <col min="2" max="2" width="33.73046875" style="61" customWidth="1"/>
    <col min="3" max="3" width="10.3984375" style="59" hidden="1" customWidth="1"/>
    <col min="4" max="4" width="9.59765625" style="63" hidden="1" customWidth="1"/>
    <col min="5" max="5" width="8.1328125" style="63" hidden="1" customWidth="1"/>
    <col min="6" max="6" width="9.59765625" style="64" hidden="1" customWidth="1"/>
    <col min="7" max="7" width="17.46484375" style="64" hidden="1" customWidth="1"/>
    <col min="8" max="8" width="12.46484375" style="65" hidden="1" customWidth="1"/>
    <col min="9" max="9" width="7" style="66" hidden="1" customWidth="1"/>
    <col min="10" max="11" width="7" style="63" hidden="1" customWidth="1"/>
    <col min="12" max="12" width="13.86328125" style="63" hidden="1" customWidth="1"/>
    <col min="13" max="13" width="7.86328125" style="63" hidden="1" customWidth="1"/>
    <col min="14" max="14" width="9.46484375" style="63" hidden="1" customWidth="1"/>
    <col min="15" max="15" width="6.86328125" style="63" hidden="1" customWidth="1"/>
    <col min="16" max="16" width="9" style="63" hidden="1" customWidth="1"/>
    <col min="17" max="17" width="5.86328125" style="63" hidden="1" customWidth="1"/>
    <col min="18" max="18" width="5.265625" style="63" hidden="1" customWidth="1"/>
    <col min="19" max="19" width="6.46484375" style="63" hidden="1" customWidth="1"/>
    <col min="20" max="21" width="7" style="63" hidden="1" customWidth="1"/>
    <col min="22" max="22" width="10.59765625" style="63" hidden="1" customWidth="1"/>
    <col min="23" max="23" width="10.46484375" style="63" hidden="1" customWidth="1"/>
    <col min="24" max="24" width="7" style="63" hidden="1" customWidth="1"/>
    <col min="25" max="16384" width="7" style="63"/>
  </cols>
  <sheetData>
    <row r="1" spans="1:24" ht="21.75" customHeight="1">
      <c r="A1" s="67" t="s">
        <v>526</v>
      </c>
      <c r="B1" s="112"/>
    </row>
    <row r="2" spans="1:24" ht="51.75" customHeight="1">
      <c r="A2" s="311" t="s">
        <v>527</v>
      </c>
      <c r="B2" s="312"/>
      <c r="F2" s="63"/>
      <c r="G2" s="63"/>
      <c r="H2" s="63"/>
    </row>
    <row r="3" spans="1:24">
      <c r="B3" s="113" t="s">
        <v>453</v>
      </c>
      <c r="D3" s="63">
        <v>12.11</v>
      </c>
      <c r="F3" s="63">
        <v>12.22</v>
      </c>
      <c r="G3" s="63"/>
      <c r="H3" s="63"/>
      <c r="L3" s="63">
        <v>1.2</v>
      </c>
    </row>
    <row r="4" spans="1:24" s="111" customFormat="1" ht="39.75" customHeight="1">
      <c r="A4" s="114" t="s">
        <v>454</v>
      </c>
      <c r="B4" s="114" t="s">
        <v>78</v>
      </c>
      <c r="C4" s="60"/>
      <c r="F4" s="115" t="s">
        <v>458</v>
      </c>
      <c r="G4" s="115" t="s">
        <v>459</v>
      </c>
      <c r="H4" s="115" t="s">
        <v>460</v>
      </c>
      <c r="I4" s="120"/>
      <c r="L4" s="115" t="s">
        <v>458</v>
      </c>
      <c r="M4" s="121" t="s">
        <v>459</v>
      </c>
      <c r="N4" s="115" t="s">
        <v>460</v>
      </c>
    </row>
    <row r="5" spans="1:24" ht="39.75" customHeight="1">
      <c r="A5" s="116" t="s">
        <v>461</v>
      </c>
      <c r="B5" s="161">
        <v>0</v>
      </c>
      <c r="C5" s="80">
        <v>105429</v>
      </c>
      <c r="D5" s="118">
        <v>595734.14</v>
      </c>
      <c r="E5" s="63">
        <f>104401+13602</f>
        <v>118003</v>
      </c>
      <c r="F5" s="64" t="s">
        <v>37</v>
      </c>
      <c r="G5" s="64" t="s">
        <v>462</v>
      </c>
      <c r="H5" s="65">
        <v>596221.15</v>
      </c>
      <c r="I5" s="66" t="e">
        <f>F5-A5</f>
        <v>#VALUE!</v>
      </c>
      <c r="J5" s="95" t="e">
        <f>H5-#REF!</f>
        <v>#REF!</v>
      </c>
      <c r="K5" s="95">
        <v>75943</v>
      </c>
      <c r="L5" s="64" t="s">
        <v>37</v>
      </c>
      <c r="M5" s="64" t="s">
        <v>462</v>
      </c>
      <c r="N5" s="65">
        <v>643048.94999999995</v>
      </c>
      <c r="O5" s="66" t="e">
        <f>L5-A5</f>
        <v>#VALUE!</v>
      </c>
      <c r="P5" s="95" t="e">
        <f>N5-#REF!</f>
        <v>#REF!</v>
      </c>
      <c r="R5" s="63">
        <v>717759</v>
      </c>
      <c r="T5" s="96" t="s">
        <v>37</v>
      </c>
      <c r="U5" s="96" t="s">
        <v>462</v>
      </c>
      <c r="V5" s="97">
        <v>659380.53</v>
      </c>
      <c r="W5" s="63" t="e">
        <f>#REF!-V5</f>
        <v>#REF!</v>
      </c>
      <c r="X5" s="63" t="e">
        <f>T5-A5</f>
        <v>#VALUE!</v>
      </c>
    </row>
    <row r="6" spans="1:24" ht="39.75" customHeight="1">
      <c r="A6" s="68" t="s">
        <v>463</v>
      </c>
      <c r="B6" s="161">
        <f>SUM(B5)</f>
        <v>0</v>
      </c>
      <c r="F6" s="119" t="str">
        <f>""</f>
        <v/>
      </c>
      <c r="G6" s="119" t="str">
        <f>""</f>
        <v/>
      </c>
      <c r="H6" s="119" t="str">
        <f>""</f>
        <v/>
      </c>
      <c r="L6" s="119" t="str">
        <f>""</f>
        <v/>
      </c>
      <c r="M6" s="122" t="str">
        <f>""</f>
        <v/>
      </c>
      <c r="N6" s="119" t="str">
        <f>""</f>
        <v/>
      </c>
      <c r="V6" s="123" t="e">
        <f>V7+#REF!+#REF!+#REF!+#REF!+#REF!+#REF!+#REF!+#REF!+#REF!+#REF!+#REF!+#REF!+#REF!+#REF!+#REF!+#REF!+#REF!+#REF!+#REF!+#REF!</f>
        <v>#REF!</v>
      </c>
      <c r="W6" s="123" t="e">
        <f>W7+#REF!+#REF!+#REF!+#REF!+#REF!+#REF!+#REF!+#REF!+#REF!+#REF!+#REF!+#REF!+#REF!+#REF!+#REF!+#REF!+#REF!+#REF!+#REF!+#REF!</f>
        <v>#REF!</v>
      </c>
    </row>
    <row r="7" spans="1:24" ht="19.5" customHeight="1">
      <c r="A7" s="162" t="s">
        <v>464</v>
      </c>
      <c r="P7" s="95"/>
      <c r="T7" s="96" t="s">
        <v>56</v>
      </c>
      <c r="U7" s="96" t="s">
        <v>57</v>
      </c>
      <c r="V7" s="97">
        <v>19998</v>
      </c>
      <c r="W7" s="63" t="e">
        <f>#REF!-V7</f>
        <v>#REF!</v>
      </c>
      <c r="X7" s="63" t="e">
        <f>T7-A7</f>
        <v>#VALUE!</v>
      </c>
    </row>
    <row r="8" spans="1:24" ht="19.5" customHeight="1">
      <c r="P8" s="95"/>
      <c r="T8" s="96" t="s">
        <v>465</v>
      </c>
      <c r="U8" s="96" t="s">
        <v>466</v>
      </c>
      <c r="V8" s="97">
        <v>19998</v>
      </c>
      <c r="W8" s="63" t="e">
        <f>#REF!-V8</f>
        <v>#REF!</v>
      </c>
      <c r="X8" s="63">
        <f>T8-A8</f>
        <v>23203</v>
      </c>
    </row>
    <row r="9" spans="1:24" ht="19.5" customHeight="1">
      <c r="P9" s="95"/>
      <c r="T9" s="96" t="s">
        <v>62</v>
      </c>
      <c r="U9" s="96" t="s">
        <v>63</v>
      </c>
      <c r="V9" s="97">
        <v>19998</v>
      </c>
      <c r="W9" s="63" t="e">
        <f>#REF!-V9</f>
        <v>#REF!</v>
      </c>
      <c r="X9" s="63">
        <f>T9-A9</f>
        <v>2320301</v>
      </c>
    </row>
    <row r="10" spans="1:24" ht="19.5" customHeight="1">
      <c r="P10" s="95"/>
    </row>
    <row r="11" spans="1:24" ht="19.5" customHeight="1">
      <c r="A11" s="63"/>
      <c r="B11" s="63"/>
      <c r="C11" s="63"/>
      <c r="F11" s="63"/>
      <c r="G11" s="63"/>
      <c r="H11" s="63"/>
      <c r="I11" s="63"/>
      <c r="P11" s="95"/>
    </row>
    <row r="12" spans="1:24" ht="19.5" customHeight="1">
      <c r="A12" s="63"/>
      <c r="B12" s="63"/>
      <c r="C12" s="63"/>
      <c r="F12" s="63"/>
      <c r="G12" s="63"/>
      <c r="H12" s="63"/>
      <c r="I12" s="63"/>
      <c r="P12" s="95"/>
    </row>
    <row r="13" spans="1:24" ht="19.5" customHeight="1">
      <c r="A13" s="63"/>
      <c r="B13" s="63"/>
      <c r="C13" s="63"/>
      <c r="F13" s="63"/>
      <c r="G13" s="63"/>
      <c r="H13" s="63"/>
      <c r="I13" s="63"/>
      <c r="P13" s="95"/>
    </row>
    <row r="14" spans="1:24" ht="19.5" customHeight="1">
      <c r="A14" s="63"/>
      <c r="B14" s="63"/>
      <c r="C14" s="63"/>
      <c r="F14" s="63"/>
      <c r="G14" s="63"/>
      <c r="H14" s="63"/>
      <c r="I14" s="63"/>
      <c r="P14" s="95"/>
    </row>
    <row r="15" spans="1:24" ht="19.5" customHeight="1">
      <c r="A15" s="63"/>
      <c r="B15" s="63"/>
      <c r="C15" s="63"/>
      <c r="F15" s="63"/>
      <c r="G15" s="63"/>
      <c r="H15" s="63"/>
      <c r="I15" s="63"/>
      <c r="P15" s="95"/>
    </row>
    <row r="16" spans="1:24" ht="19.5" customHeight="1">
      <c r="A16" s="63"/>
      <c r="B16" s="63"/>
      <c r="C16" s="63"/>
      <c r="F16" s="63"/>
      <c r="G16" s="63"/>
      <c r="H16" s="63"/>
      <c r="I16" s="63"/>
      <c r="P16" s="95"/>
    </row>
    <row r="17" spans="1:16" ht="19.5" customHeight="1">
      <c r="A17" s="63"/>
      <c r="B17" s="63"/>
      <c r="C17" s="63"/>
      <c r="F17" s="63"/>
      <c r="G17" s="63"/>
      <c r="H17" s="63"/>
      <c r="I17" s="63"/>
      <c r="P17" s="95"/>
    </row>
    <row r="18" spans="1:16" ht="19.5" customHeight="1">
      <c r="A18" s="63"/>
      <c r="B18" s="63"/>
      <c r="C18" s="63"/>
      <c r="F18" s="63"/>
      <c r="G18" s="63"/>
      <c r="H18" s="63"/>
      <c r="I18" s="63"/>
      <c r="P18" s="95"/>
    </row>
    <row r="19" spans="1:16" ht="19.5" customHeight="1">
      <c r="A19" s="63"/>
      <c r="B19" s="63"/>
      <c r="C19" s="63"/>
      <c r="F19" s="63"/>
      <c r="G19" s="63"/>
      <c r="H19" s="63"/>
      <c r="I19" s="63"/>
      <c r="P19" s="95"/>
    </row>
    <row r="20" spans="1:16" ht="19.5" customHeight="1">
      <c r="A20" s="63"/>
      <c r="B20" s="63"/>
      <c r="C20" s="63"/>
      <c r="F20" s="63"/>
      <c r="G20" s="63"/>
      <c r="H20" s="63"/>
      <c r="I20" s="63"/>
      <c r="P20" s="95"/>
    </row>
    <row r="21" spans="1:16" ht="19.5" customHeight="1">
      <c r="A21" s="63"/>
      <c r="B21" s="63"/>
      <c r="C21" s="63"/>
      <c r="F21" s="63"/>
      <c r="G21" s="63"/>
      <c r="H21" s="63"/>
      <c r="I21" s="63"/>
      <c r="P21" s="95"/>
    </row>
    <row r="22" spans="1:16" ht="19.5" customHeight="1">
      <c r="A22" s="63"/>
      <c r="B22" s="63"/>
      <c r="C22" s="63"/>
      <c r="F22" s="63"/>
      <c r="G22" s="63"/>
      <c r="H22" s="63"/>
      <c r="I22" s="63"/>
      <c r="P22" s="95"/>
    </row>
  </sheetData>
  <mergeCells count="1">
    <mergeCell ref="A2:B2"/>
  </mergeCells>
  <phoneticPr fontId="61"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B7"/>
  <sheetViews>
    <sheetView workbookViewId="0"/>
  </sheetViews>
  <sheetFormatPr defaultColWidth="9" defaultRowHeight="15.4"/>
  <cols>
    <col min="1" max="1" width="36.73046875" style="101" customWidth="1"/>
    <col min="2" max="2" width="36.86328125" style="102" customWidth="1"/>
    <col min="3" max="16384" width="9" style="101"/>
  </cols>
  <sheetData>
    <row r="1" spans="1:2" ht="21" customHeight="1">
      <c r="A1" s="103" t="s">
        <v>528</v>
      </c>
    </row>
    <row r="2" spans="1:2" ht="24.75" customHeight="1">
      <c r="A2" s="307" t="s">
        <v>529</v>
      </c>
      <c r="B2" s="307"/>
    </row>
    <row r="3" spans="1:2" s="98" customFormat="1" ht="24" customHeight="1">
      <c r="B3" s="104" t="s">
        <v>31</v>
      </c>
    </row>
    <row r="4" spans="1:2" s="154" customFormat="1" ht="51" customHeight="1">
      <c r="A4" s="156" t="s">
        <v>3</v>
      </c>
      <c r="B4" s="157" t="s">
        <v>78</v>
      </c>
    </row>
    <row r="5" spans="1:2" s="155" customFormat="1" ht="48" customHeight="1">
      <c r="A5" s="158" t="s">
        <v>461</v>
      </c>
      <c r="B5" s="159" t="s">
        <v>530</v>
      </c>
    </row>
    <row r="6" spans="1:2" s="99" customFormat="1" ht="48" customHeight="1">
      <c r="A6" s="105" t="s">
        <v>463</v>
      </c>
      <c r="B6" s="160">
        <v>0</v>
      </c>
    </row>
    <row r="7" spans="1:2" ht="15.75">
      <c r="A7" s="317" t="s">
        <v>531</v>
      </c>
      <c r="B7" s="317"/>
    </row>
  </sheetData>
  <mergeCells count="2">
    <mergeCell ref="A2:B2"/>
    <mergeCell ref="A7:B7"/>
  </mergeCells>
  <phoneticPr fontId="61" type="noConversion"/>
  <printOptions horizontalCentered="1"/>
  <pageMargins left="0.92" right="0.74803149606299202" top="0.98425196850393704" bottom="0.98425196850393704" header="0.511811023622047" footer="0.511811023622047"/>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X23"/>
  <sheetViews>
    <sheetView workbookViewId="0"/>
  </sheetViews>
  <sheetFormatPr defaultColWidth="7" defaultRowHeight="13.9"/>
  <cols>
    <col min="1" max="1" width="35.1328125" style="61" customWidth="1"/>
    <col min="2" max="2" width="29.59765625" style="62" customWidth="1"/>
    <col min="3" max="3" width="10.3984375" style="59" hidden="1" customWidth="1"/>
    <col min="4" max="4" width="9.59765625" style="63" hidden="1" customWidth="1"/>
    <col min="5" max="5" width="8.1328125" style="63" hidden="1" customWidth="1"/>
    <col min="6" max="6" width="9.59765625" style="64" hidden="1" customWidth="1"/>
    <col min="7" max="7" width="17.46484375" style="64" hidden="1" customWidth="1"/>
    <col min="8" max="8" width="12.46484375" style="65" hidden="1" customWidth="1"/>
    <col min="9" max="9" width="7" style="66" hidden="1" customWidth="1"/>
    <col min="10" max="11" width="7" style="63" hidden="1" customWidth="1"/>
    <col min="12" max="12" width="13.86328125" style="63" hidden="1" customWidth="1"/>
    <col min="13" max="13" width="7.86328125" style="63" hidden="1" customWidth="1"/>
    <col min="14" max="14" width="9.46484375" style="63" hidden="1" customWidth="1"/>
    <col min="15" max="15" width="6.86328125" style="63" hidden="1" customWidth="1"/>
    <col min="16" max="16" width="9" style="63" hidden="1" customWidth="1"/>
    <col min="17" max="17" width="5.86328125" style="63" hidden="1" customWidth="1"/>
    <col min="18" max="18" width="5.265625" style="63" hidden="1" customWidth="1"/>
    <col min="19" max="19" width="6.46484375" style="63" hidden="1" customWidth="1"/>
    <col min="20" max="21" width="7" style="63" hidden="1" customWidth="1"/>
    <col min="22" max="22" width="10.59765625" style="63" hidden="1" customWidth="1"/>
    <col min="23" max="23" width="10.46484375" style="63" hidden="1" customWidth="1"/>
    <col min="24" max="24" width="7" style="63" hidden="1" customWidth="1"/>
    <col min="25" max="16384" width="7" style="63"/>
  </cols>
  <sheetData>
    <row r="1" spans="1:24" ht="29.25" customHeight="1">
      <c r="A1" s="67" t="s">
        <v>532</v>
      </c>
    </row>
    <row r="2" spans="1:24" ht="28.5" customHeight="1">
      <c r="A2" s="6" t="s">
        <v>533</v>
      </c>
      <c r="B2" s="4"/>
      <c r="F2" s="63"/>
      <c r="G2" s="63"/>
      <c r="H2" s="63"/>
    </row>
    <row r="3" spans="1:24" s="59" customFormat="1" ht="21.75" customHeight="1">
      <c r="A3" s="61"/>
      <c r="B3" s="147" t="s">
        <v>31</v>
      </c>
      <c r="D3" s="59">
        <v>12.11</v>
      </c>
      <c r="F3" s="59">
        <v>12.22</v>
      </c>
      <c r="I3" s="62"/>
      <c r="L3" s="59">
        <v>1.2</v>
      </c>
    </row>
    <row r="4" spans="1:24" s="59" customFormat="1" ht="39" customHeight="1">
      <c r="A4" s="114" t="s">
        <v>3</v>
      </c>
      <c r="B4" s="70" t="s">
        <v>4</v>
      </c>
      <c r="F4" s="71" t="s">
        <v>32</v>
      </c>
      <c r="G4" s="71" t="s">
        <v>33</v>
      </c>
      <c r="H4" s="71" t="s">
        <v>34</v>
      </c>
      <c r="I4" s="62"/>
      <c r="L4" s="71" t="s">
        <v>32</v>
      </c>
      <c r="M4" s="86" t="s">
        <v>33</v>
      </c>
      <c r="N4" s="71" t="s">
        <v>34</v>
      </c>
    </row>
    <row r="5" spans="1:24" s="61" customFormat="1" ht="39" customHeight="1">
      <c r="A5" s="148" t="s">
        <v>35</v>
      </c>
      <c r="B5" s="117" t="s">
        <v>530</v>
      </c>
      <c r="C5" s="61">
        <v>105429</v>
      </c>
      <c r="D5" s="61">
        <v>595734.14</v>
      </c>
      <c r="E5" s="61">
        <f>104401+13602</f>
        <v>118003</v>
      </c>
      <c r="F5" s="149" t="s">
        <v>37</v>
      </c>
      <c r="G5" s="149" t="s">
        <v>38</v>
      </c>
      <c r="H5" s="149">
        <v>596221.15</v>
      </c>
      <c r="I5" s="61" t="e">
        <f>F5-A5</f>
        <v>#VALUE!</v>
      </c>
      <c r="J5" s="61">
        <f t="shared" ref="J5:J6" si="0">H5-B5</f>
        <v>596221.15</v>
      </c>
      <c r="K5" s="61">
        <v>75943</v>
      </c>
      <c r="L5" s="149" t="s">
        <v>37</v>
      </c>
      <c r="M5" s="149" t="s">
        <v>38</v>
      </c>
      <c r="N5" s="149">
        <v>643048.94999999995</v>
      </c>
      <c r="O5" s="61" t="e">
        <f>L5-A5</f>
        <v>#VALUE!</v>
      </c>
      <c r="P5" s="61">
        <f t="shared" ref="P5:P6" si="1">N5-B5</f>
        <v>643048.94999999995</v>
      </c>
      <c r="R5" s="61">
        <v>717759</v>
      </c>
      <c r="T5" s="153" t="s">
        <v>37</v>
      </c>
      <c r="U5" s="153" t="s">
        <v>38</v>
      </c>
      <c r="V5" s="153">
        <v>659380.53</v>
      </c>
      <c r="W5" s="61">
        <f t="shared" ref="W5:W6" si="2">B5-V5</f>
        <v>-659380.53</v>
      </c>
      <c r="X5" s="61" t="e">
        <f>T5-A5</f>
        <v>#VALUE!</v>
      </c>
    </row>
    <row r="6" spans="1:24" s="59" customFormat="1" ht="39" customHeight="1">
      <c r="A6" s="148" t="s">
        <v>534</v>
      </c>
      <c r="B6" s="117" t="s">
        <v>530</v>
      </c>
      <c r="C6" s="80">
        <v>105429</v>
      </c>
      <c r="D6" s="150">
        <v>595734.14</v>
      </c>
      <c r="E6" s="59">
        <f>104401+13602</f>
        <v>118003</v>
      </c>
      <c r="F6" s="81" t="s">
        <v>37</v>
      </c>
      <c r="G6" s="81" t="s">
        <v>38</v>
      </c>
      <c r="H6" s="89">
        <v>596221.15</v>
      </c>
      <c r="I6" s="62" t="e">
        <f>F6-A6</f>
        <v>#VALUE!</v>
      </c>
      <c r="J6" s="80">
        <f t="shared" si="0"/>
        <v>596221.15</v>
      </c>
      <c r="K6" s="80">
        <v>75943</v>
      </c>
      <c r="L6" s="81" t="s">
        <v>37</v>
      </c>
      <c r="M6" s="81" t="s">
        <v>38</v>
      </c>
      <c r="N6" s="89">
        <v>643048.94999999995</v>
      </c>
      <c r="O6" s="62" t="e">
        <f>L6-A6</f>
        <v>#VALUE!</v>
      </c>
      <c r="P6" s="80">
        <f t="shared" si="1"/>
        <v>643048.94999999995</v>
      </c>
      <c r="R6" s="59">
        <v>717759</v>
      </c>
      <c r="T6" s="92" t="s">
        <v>37</v>
      </c>
      <c r="U6" s="92" t="s">
        <v>38</v>
      </c>
      <c r="V6" s="93">
        <v>659380.53</v>
      </c>
      <c r="W6" s="59">
        <f t="shared" si="2"/>
        <v>-659380.53</v>
      </c>
      <c r="X6" s="59" t="e">
        <f>T6-A6</f>
        <v>#VALUE!</v>
      </c>
    </row>
    <row r="7" spans="1:24" s="59" customFormat="1" ht="39" customHeight="1">
      <c r="A7" s="151" t="s">
        <v>450</v>
      </c>
      <c r="B7" s="152" t="s">
        <v>530</v>
      </c>
      <c r="F7" s="71" t="str">
        <f>""</f>
        <v/>
      </c>
      <c r="G7" s="71" t="str">
        <f>""</f>
        <v/>
      </c>
      <c r="H7" s="71" t="str">
        <f>""</f>
        <v/>
      </c>
      <c r="I7" s="62"/>
      <c r="L7" s="71" t="str">
        <f>""</f>
        <v/>
      </c>
      <c r="M7" s="86" t="str">
        <f>""</f>
        <v/>
      </c>
      <c r="N7" s="71" t="str">
        <f>""</f>
        <v/>
      </c>
      <c r="V7" s="94" t="e">
        <f>V8+#REF!+#REF!+#REF!+#REF!+#REF!+#REF!+#REF!+#REF!+#REF!+#REF!+#REF!+#REF!+#REF!+#REF!+#REF!+#REF!+#REF!+#REF!+#REF!+#REF!</f>
        <v>#REF!</v>
      </c>
      <c r="W7" s="94" t="e">
        <f>W8+#REF!+#REF!+#REF!+#REF!+#REF!+#REF!+#REF!+#REF!+#REF!+#REF!+#REF!+#REF!+#REF!+#REF!+#REF!+#REF!+#REF!+#REF!+#REF!+#REF!</f>
        <v>#REF!</v>
      </c>
    </row>
    <row r="8" spans="1:24" ht="19.5" customHeight="1">
      <c r="A8" s="318" t="s">
        <v>531</v>
      </c>
      <c r="B8" s="319"/>
      <c r="P8" s="95"/>
      <c r="T8" s="96" t="s">
        <v>56</v>
      </c>
      <c r="U8" s="96" t="s">
        <v>57</v>
      </c>
      <c r="V8" s="97">
        <v>19998</v>
      </c>
      <c r="W8" s="63">
        <f>B8-V8</f>
        <v>-19998</v>
      </c>
      <c r="X8" s="63" t="e">
        <f>T8-A8</f>
        <v>#VALUE!</v>
      </c>
    </row>
    <row r="9" spans="1:24" ht="19.5" customHeight="1">
      <c r="P9" s="95"/>
      <c r="T9" s="96" t="s">
        <v>465</v>
      </c>
      <c r="U9" s="96" t="s">
        <v>466</v>
      </c>
      <c r="V9" s="97">
        <v>19998</v>
      </c>
      <c r="W9" s="63">
        <f>B9-V9</f>
        <v>-19998</v>
      </c>
      <c r="X9" s="63">
        <f>T9-A9</f>
        <v>23203</v>
      </c>
    </row>
    <row r="10" spans="1:24" ht="19.5" customHeight="1">
      <c r="P10" s="95"/>
      <c r="T10" s="96" t="s">
        <v>62</v>
      </c>
      <c r="U10" s="96" t="s">
        <v>63</v>
      </c>
      <c r="V10" s="97">
        <v>19998</v>
      </c>
      <c r="W10" s="63">
        <f>B10-V10</f>
        <v>-19998</v>
      </c>
      <c r="X10" s="63">
        <f>T10-A10</f>
        <v>2320301</v>
      </c>
    </row>
    <row r="11" spans="1:24" ht="19.5" customHeight="1">
      <c r="P11" s="95"/>
    </row>
    <row r="12" spans="1:24" ht="19.5" customHeight="1">
      <c r="P12" s="95"/>
    </row>
    <row r="13" spans="1:24" ht="19.5" customHeight="1">
      <c r="P13" s="95"/>
    </row>
    <row r="14" spans="1:24" ht="19.5" customHeight="1">
      <c r="P14" s="95"/>
    </row>
    <row r="15" spans="1:24" ht="19.5" customHeight="1">
      <c r="P15" s="95"/>
    </row>
    <row r="16" spans="1:24" ht="19.5" customHeight="1">
      <c r="P16" s="95"/>
    </row>
    <row r="17" spans="16:16" ht="19.5" customHeight="1">
      <c r="P17" s="95"/>
    </row>
    <row r="18" spans="16:16" ht="19.5" customHeight="1">
      <c r="P18" s="95"/>
    </row>
    <row r="19" spans="16:16" ht="19.5" customHeight="1">
      <c r="P19" s="95"/>
    </row>
    <row r="20" spans="16:16" ht="19.5" customHeight="1">
      <c r="P20" s="95"/>
    </row>
    <row r="21" spans="16:16" ht="19.5" customHeight="1">
      <c r="P21" s="95"/>
    </row>
    <row r="22" spans="16:16" ht="19.5" customHeight="1">
      <c r="P22" s="95"/>
    </row>
    <row r="23" spans="16:16" ht="19.5" customHeight="1">
      <c r="P23" s="95"/>
    </row>
  </sheetData>
  <mergeCells count="2">
    <mergeCell ref="A2:B2"/>
    <mergeCell ref="A8:B8"/>
  </mergeCells>
  <phoneticPr fontId="61"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Y22"/>
  <sheetViews>
    <sheetView workbookViewId="0">
      <selection activeCell="AA22" sqref="AA22"/>
    </sheetView>
  </sheetViews>
  <sheetFormatPr defaultColWidth="7" defaultRowHeight="13.9"/>
  <cols>
    <col min="1" max="1" width="14.59765625" style="61" customWidth="1"/>
    <col min="2" max="2" width="46.59765625" style="59" customWidth="1"/>
    <col min="3" max="3" width="13" style="62" customWidth="1"/>
    <col min="4" max="4" width="10.3984375" style="59" hidden="1" customWidth="1"/>
    <col min="5" max="5" width="9.59765625" style="63" hidden="1" customWidth="1"/>
    <col min="6" max="6" width="8.1328125" style="63" hidden="1" customWidth="1"/>
    <col min="7" max="7" width="9.59765625" style="64" hidden="1" customWidth="1"/>
    <col min="8" max="8" width="17.46484375" style="64" hidden="1" customWidth="1"/>
    <col min="9" max="9" width="12.46484375" style="65" hidden="1" customWidth="1"/>
    <col min="10" max="10" width="7" style="66" hidden="1" customWidth="1"/>
    <col min="11" max="12" width="7" style="63" hidden="1" customWidth="1"/>
    <col min="13" max="13" width="13.86328125" style="63" hidden="1" customWidth="1"/>
    <col min="14" max="14" width="7.86328125" style="63" hidden="1" customWidth="1"/>
    <col min="15" max="15" width="9.46484375" style="63" hidden="1" customWidth="1"/>
    <col min="16" max="16" width="6.86328125" style="63" hidden="1" customWidth="1"/>
    <col min="17" max="17" width="9" style="63" hidden="1" customWidth="1"/>
    <col min="18" max="18" width="5.86328125" style="63" hidden="1" customWidth="1"/>
    <col min="19" max="19" width="5.265625" style="63" hidden="1" customWidth="1"/>
    <col min="20" max="20" width="6.46484375" style="63" hidden="1" customWidth="1"/>
    <col min="21" max="22" width="7" style="63" hidden="1" customWidth="1"/>
    <col min="23" max="23" width="10.59765625" style="63" hidden="1" customWidth="1"/>
    <col min="24" max="24" width="10.46484375" style="63" hidden="1" customWidth="1"/>
    <col min="25" max="25" width="7" style="63" hidden="1" customWidth="1"/>
    <col min="26" max="16384" width="7" style="63"/>
  </cols>
  <sheetData>
    <row r="1" spans="1:25" ht="23.25" customHeight="1">
      <c r="A1" s="67" t="s">
        <v>535</v>
      </c>
    </row>
    <row r="2" spans="1:25" ht="23.65">
      <c r="A2" s="6" t="s">
        <v>536</v>
      </c>
      <c r="B2" s="314"/>
      <c r="C2" s="4"/>
      <c r="G2" s="63"/>
      <c r="H2" s="63"/>
      <c r="I2" s="63"/>
    </row>
    <row r="3" spans="1:25">
      <c r="C3" s="113" t="s">
        <v>453</v>
      </c>
      <c r="E3" s="63">
        <v>12.11</v>
      </c>
      <c r="G3" s="63">
        <v>12.22</v>
      </c>
      <c r="H3" s="63"/>
      <c r="I3" s="63"/>
      <c r="M3" s="63">
        <v>1.2</v>
      </c>
    </row>
    <row r="4" spans="1:25" ht="45.75" customHeight="1">
      <c r="A4" s="68" t="s">
        <v>322</v>
      </c>
      <c r="B4" s="69" t="s">
        <v>323</v>
      </c>
      <c r="C4" s="70" t="s">
        <v>4</v>
      </c>
      <c r="G4" s="119" t="s">
        <v>537</v>
      </c>
      <c r="H4" s="119" t="s">
        <v>538</v>
      </c>
      <c r="I4" s="119" t="s">
        <v>539</v>
      </c>
      <c r="M4" s="119" t="s">
        <v>537</v>
      </c>
      <c r="N4" s="122" t="s">
        <v>538</v>
      </c>
      <c r="O4" s="119" t="s">
        <v>539</v>
      </c>
    </row>
    <row r="5" spans="1:25" ht="45.75" customHeight="1">
      <c r="A5" s="143" t="s">
        <v>540</v>
      </c>
      <c r="B5" s="144" t="s">
        <v>541</v>
      </c>
      <c r="C5" s="145">
        <v>0</v>
      </c>
      <c r="D5" s="80">
        <v>105429</v>
      </c>
      <c r="E5" s="118">
        <v>595734.14</v>
      </c>
      <c r="F5" s="63">
        <f>104401+13602</f>
        <v>118003</v>
      </c>
      <c r="G5" s="64" t="s">
        <v>37</v>
      </c>
      <c r="H5" s="64" t="s">
        <v>462</v>
      </c>
      <c r="I5" s="65">
        <v>596221.15</v>
      </c>
      <c r="J5" s="66">
        <f t="shared" ref="J5" si="0">G5-A5</f>
        <v>-22</v>
      </c>
      <c r="K5" s="95">
        <f t="shared" ref="K5" si="1">I5-C5</f>
        <v>596221.15</v>
      </c>
      <c r="L5" s="95">
        <v>75943</v>
      </c>
      <c r="M5" s="64" t="s">
        <v>37</v>
      </c>
      <c r="N5" s="64" t="s">
        <v>462</v>
      </c>
      <c r="O5" s="65">
        <v>643048.94999999995</v>
      </c>
      <c r="P5" s="66">
        <f t="shared" ref="P5" si="2">M5-A5</f>
        <v>-22</v>
      </c>
      <c r="Q5" s="95">
        <f t="shared" ref="Q5" si="3">O5-C5</f>
        <v>643048.94999999995</v>
      </c>
      <c r="S5" s="63">
        <v>717759</v>
      </c>
      <c r="U5" s="96" t="s">
        <v>37</v>
      </c>
      <c r="V5" s="96" t="s">
        <v>462</v>
      </c>
      <c r="W5" s="97">
        <v>659380.53</v>
      </c>
      <c r="X5" s="63">
        <f t="shared" ref="X5" si="4">C5-W5</f>
        <v>-659380.53</v>
      </c>
      <c r="Y5" s="63">
        <f t="shared" ref="Y5" si="5">U5-A5</f>
        <v>-22</v>
      </c>
    </row>
    <row r="6" spans="1:25" ht="45.75" customHeight="1">
      <c r="A6" s="320" t="s">
        <v>463</v>
      </c>
      <c r="B6" s="321"/>
      <c r="C6" s="146">
        <v>0</v>
      </c>
      <c r="G6" s="119" t="str">
        <f>""</f>
        <v/>
      </c>
      <c r="H6" s="119" t="str">
        <f>""</f>
        <v/>
      </c>
      <c r="I6" s="119" t="str">
        <f>""</f>
        <v/>
      </c>
      <c r="M6" s="119" t="str">
        <f>""</f>
        <v/>
      </c>
      <c r="N6" s="122" t="str">
        <f>""</f>
        <v/>
      </c>
      <c r="O6" s="119" t="str">
        <f>""</f>
        <v/>
      </c>
      <c r="W6" s="94" t="e">
        <f>W7+#REF!+#REF!+#REF!+#REF!+#REF!+#REF!+#REF!+#REF!+#REF!+#REF!+#REF!+#REF!+#REF!+#REF!+#REF!+#REF!+#REF!+#REF!+#REF!+#REF!</f>
        <v>#REF!</v>
      </c>
      <c r="X6" s="94" t="e">
        <f>X7+#REF!+#REF!+#REF!+#REF!+#REF!+#REF!+#REF!+#REF!+#REF!+#REF!+#REF!+#REF!+#REF!+#REF!+#REF!+#REF!+#REF!+#REF!+#REF!+#REF!</f>
        <v>#REF!</v>
      </c>
    </row>
    <row r="7" spans="1:25" ht="25.5" customHeight="1">
      <c r="A7" s="322" t="s">
        <v>531</v>
      </c>
      <c r="B7" s="323"/>
      <c r="C7" s="323"/>
      <c r="Q7" s="95"/>
      <c r="U7" s="96" t="s">
        <v>56</v>
      </c>
      <c r="V7" s="96" t="s">
        <v>57</v>
      </c>
      <c r="W7" s="97">
        <v>19998</v>
      </c>
      <c r="X7" s="63">
        <f>C7-W7</f>
        <v>-19998</v>
      </c>
      <c r="Y7" s="63" t="e">
        <f>U7-A7</f>
        <v>#VALUE!</v>
      </c>
    </row>
    <row r="8" spans="1:25" ht="19.5" customHeight="1">
      <c r="Q8" s="95"/>
      <c r="U8" s="96" t="s">
        <v>465</v>
      </c>
      <c r="V8" s="96" t="s">
        <v>466</v>
      </c>
      <c r="W8" s="97">
        <v>19998</v>
      </c>
      <c r="X8" s="63">
        <f>C8-W8</f>
        <v>-19998</v>
      </c>
      <c r="Y8" s="63">
        <f>U8-A8</f>
        <v>23203</v>
      </c>
    </row>
    <row r="9" spans="1:25" ht="19.5" customHeight="1">
      <c r="Q9" s="95"/>
      <c r="U9" s="96" t="s">
        <v>62</v>
      </c>
      <c r="V9" s="96" t="s">
        <v>63</v>
      </c>
      <c r="W9" s="97">
        <v>19998</v>
      </c>
      <c r="X9" s="63">
        <f>C9-W9</f>
        <v>-19998</v>
      </c>
      <c r="Y9" s="63">
        <f>U9-A9</f>
        <v>2320301</v>
      </c>
    </row>
    <row r="10" spans="1:25" ht="19.5" customHeight="1">
      <c r="Q10" s="95"/>
    </row>
    <row r="11" spans="1:25" ht="19.5" customHeight="1">
      <c r="Q11" s="95"/>
    </row>
    <row r="12" spans="1:25" ht="19.5" customHeight="1">
      <c r="Q12" s="95"/>
    </row>
    <row r="13" spans="1:25" ht="19.5" customHeight="1">
      <c r="Q13" s="95"/>
    </row>
    <row r="14" spans="1:25" ht="19.5" customHeight="1">
      <c r="Q14" s="95"/>
    </row>
    <row r="15" spans="1:25" ht="19.5" customHeight="1">
      <c r="Q15" s="95"/>
    </row>
    <row r="16" spans="1:25" ht="19.5" customHeight="1">
      <c r="Q16" s="95"/>
    </row>
    <row r="17" spans="17:17" ht="19.5" customHeight="1">
      <c r="Q17" s="95"/>
    </row>
    <row r="18" spans="17:17" ht="19.5" customHeight="1">
      <c r="Q18" s="95"/>
    </row>
    <row r="19" spans="17:17" ht="19.5" customHeight="1">
      <c r="Q19" s="95"/>
    </row>
    <row r="20" spans="17:17" ht="19.5" customHeight="1">
      <c r="Q20" s="95"/>
    </row>
    <row r="21" spans="17:17" ht="19.5" customHeight="1">
      <c r="Q21" s="95"/>
    </row>
    <row r="22" spans="17:17" ht="19.5" customHeight="1">
      <c r="Q22" s="95"/>
    </row>
  </sheetData>
  <mergeCells count="3">
    <mergeCell ref="A2:C2"/>
    <mergeCell ref="A6:B6"/>
    <mergeCell ref="A7:C7"/>
  </mergeCells>
  <phoneticPr fontId="61" type="noConversion"/>
  <printOptions horizontalCentered="1"/>
  <pageMargins left="0.74803149606299202" right="0.74803149606299202" top="0.98425196850393704" bottom="0.98425196850393704" header="0.511811023622047" footer="0.511811023622047"/>
  <pageSetup paperSize="9" scale="95"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WVN7"/>
  <sheetViews>
    <sheetView workbookViewId="0">
      <selection activeCell="B16" sqref="B16"/>
    </sheetView>
  </sheetViews>
  <sheetFormatPr defaultColWidth="7.86328125" defaultRowHeight="15.4"/>
  <cols>
    <col min="1" max="2" width="37.59765625" style="128" customWidth="1"/>
    <col min="3" max="3" width="8" style="128" customWidth="1"/>
    <col min="4" max="4" width="7.86328125" style="128" customWidth="1"/>
    <col min="5" max="5" width="8.46484375" style="128" hidden="1" customWidth="1"/>
    <col min="6" max="6" width="7.86328125" style="128" hidden="1" customWidth="1"/>
    <col min="7" max="254" width="7.86328125" style="128"/>
    <col min="255" max="255" width="35.73046875" style="128" customWidth="1"/>
    <col min="256" max="256" width="7.86328125" style="128" hidden="1" customWidth="1"/>
    <col min="257" max="258" width="12" style="128" customWidth="1"/>
    <col min="259" max="259" width="8" style="128" customWidth="1"/>
    <col min="260" max="260" width="7.86328125" style="128" customWidth="1"/>
    <col min="261" max="262" width="7.86328125" style="128" hidden="1" customWidth="1"/>
    <col min="263" max="510" width="7.86328125" style="128"/>
    <col min="511" max="511" width="35.73046875" style="128" customWidth="1"/>
    <col min="512" max="512" width="7.86328125" style="128" hidden="1" customWidth="1"/>
    <col min="513" max="514" width="12" style="128" customWidth="1"/>
    <col min="515" max="515" width="8" style="128" customWidth="1"/>
    <col min="516" max="516" width="7.86328125" style="128" customWidth="1"/>
    <col min="517" max="518" width="7.86328125" style="128" hidden="1" customWidth="1"/>
    <col min="519" max="766" width="7.86328125" style="128"/>
    <col min="767" max="767" width="35.73046875" style="128" customWidth="1"/>
    <col min="768" max="768" width="7.86328125" style="128" hidden="1" customWidth="1"/>
    <col min="769" max="770" width="12" style="128" customWidth="1"/>
    <col min="771" max="771" width="8" style="128" customWidth="1"/>
    <col min="772" max="772" width="7.86328125" style="128" customWidth="1"/>
    <col min="773" max="774" width="7.86328125" style="128" hidden="1" customWidth="1"/>
    <col min="775" max="1022" width="7.86328125" style="128"/>
    <col min="1023" max="1023" width="35.73046875" style="128" customWidth="1"/>
    <col min="1024" max="1024" width="7.86328125" style="128" hidden="1" customWidth="1"/>
    <col min="1025" max="1026" width="12" style="128" customWidth="1"/>
    <col min="1027" max="1027" width="8" style="128" customWidth="1"/>
    <col min="1028" max="1028" width="7.86328125" style="128" customWidth="1"/>
    <col min="1029" max="1030" width="7.86328125" style="128" hidden="1" customWidth="1"/>
    <col min="1031" max="1278" width="7.86328125" style="128"/>
    <col min="1279" max="1279" width="35.73046875" style="128" customWidth="1"/>
    <col min="1280" max="1280" width="7.86328125" style="128" hidden="1" customWidth="1"/>
    <col min="1281" max="1282" width="12" style="128" customWidth="1"/>
    <col min="1283" max="1283" width="8" style="128" customWidth="1"/>
    <col min="1284" max="1284" width="7.86328125" style="128" customWidth="1"/>
    <col min="1285" max="1286" width="7.86328125" style="128" hidden="1" customWidth="1"/>
    <col min="1287" max="1534" width="7.86328125" style="128"/>
    <col min="1535" max="1535" width="35.73046875" style="128" customWidth="1"/>
    <col min="1536" max="1536" width="7.86328125" style="128" hidden="1" customWidth="1"/>
    <col min="1537" max="1538" width="12" style="128" customWidth="1"/>
    <col min="1539" max="1539" width="8" style="128" customWidth="1"/>
    <col min="1540" max="1540" width="7.86328125" style="128" customWidth="1"/>
    <col min="1541" max="1542" width="7.86328125" style="128" hidden="1" customWidth="1"/>
    <col min="1543" max="1790" width="7.86328125" style="128"/>
    <col min="1791" max="1791" width="35.73046875" style="128" customWidth="1"/>
    <col min="1792" max="1792" width="7.86328125" style="128" hidden="1" customWidth="1"/>
    <col min="1793" max="1794" width="12" style="128" customWidth="1"/>
    <col min="1795" max="1795" width="8" style="128" customWidth="1"/>
    <col min="1796" max="1796" width="7.86328125" style="128" customWidth="1"/>
    <col min="1797" max="1798" width="7.86328125" style="128" hidden="1" customWidth="1"/>
    <col min="1799" max="2046" width="7.86328125" style="128"/>
    <col min="2047" max="2047" width="35.73046875" style="128" customWidth="1"/>
    <col min="2048" max="2048" width="7.86328125" style="128" hidden="1" customWidth="1"/>
    <col min="2049" max="2050" width="12" style="128" customWidth="1"/>
    <col min="2051" max="2051" width="8" style="128" customWidth="1"/>
    <col min="2052" max="2052" width="7.86328125" style="128" customWidth="1"/>
    <col min="2053" max="2054" width="7.86328125" style="128" hidden="1" customWidth="1"/>
    <col min="2055" max="2302" width="7.86328125" style="128"/>
    <col min="2303" max="2303" width="35.73046875" style="128" customWidth="1"/>
    <col min="2304" max="2304" width="7.86328125" style="128" hidden="1" customWidth="1"/>
    <col min="2305" max="2306" width="12" style="128" customWidth="1"/>
    <col min="2307" max="2307" width="8" style="128" customWidth="1"/>
    <col min="2308" max="2308" width="7.86328125" style="128" customWidth="1"/>
    <col min="2309" max="2310" width="7.86328125" style="128" hidden="1" customWidth="1"/>
    <col min="2311" max="2558" width="7.86328125" style="128"/>
    <col min="2559" max="2559" width="35.73046875" style="128" customWidth="1"/>
    <col min="2560" max="2560" width="7.86328125" style="128" hidden="1" customWidth="1"/>
    <col min="2561" max="2562" width="12" style="128" customWidth="1"/>
    <col min="2563" max="2563" width="8" style="128" customWidth="1"/>
    <col min="2564" max="2564" width="7.86328125" style="128" customWidth="1"/>
    <col min="2565" max="2566" width="7.86328125" style="128" hidden="1" customWidth="1"/>
    <col min="2567" max="2814" width="7.86328125" style="128"/>
    <col min="2815" max="2815" width="35.73046875" style="128" customWidth="1"/>
    <col min="2816" max="2816" width="7.86328125" style="128" hidden="1" customWidth="1"/>
    <col min="2817" max="2818" width="12" style="128" customWidth="1"/>
    <col min="2819" max="2819" width="8" style="128" customWidth="1"/>
    <col min="2820" max="2820" width="7.86328125" style="128" customWidth="1"/>
    <col min="2821" max="2822" width="7.86328125" style="128" hidden="1" customWidth="1"/>
    <col min="2823" max="3070" width="7.86328125" style="128"/>
    <col min="3071" max="3071" width="35.73046875" style="128" customWidth="1"/>
    <col min="3072" max="3072" width="7.86328125" style="128" hidden="1" customWidth="1"/>
    <col min="3073" max="3074" width="12" style="128" customWidth="1"/>
    <col min="3075" max="3075" width="8" style="128" customWidth="1"/>
    <col min="3076" max="3076" width="7.86328125" style="128" customWidth="1"/>
    <col min="3077" max="3078" width="7.86328125" style="128" hidden="1" customWidth="1"/>
    <col min="3079" max="3326" width="7.86328125" style="128"/>
    <col min="3327" max="3327" width="35.73046875" style="128" customWidth="1"/>
    <col min="3328" max="3328" width="7.86328125" style="128" hidden="1" customWidth="1"/>
    <col min="3329" max="3330" width="12" style="128" customWidth="1"/>
    <col min="3331" max="3331" width="8" style="128" customWidth="1"/>
    <col min="3332" max="3332" width="7.86328125" style="128" customWidth="1"/>
    <col min="3333" max="3334" width="7.86328125" style="128" hidden="1" customWidth="1"/>
    <col min="3335" max="3582" width="7.86328125" style="128"/>
    <col min="3583" max="3583" width="35.73046875" style="128" customWidth="1"/>
    <col min="3584" max="3584" width="7.86328125" style="128" hidden="1" customWidth="1"/>
    <col min="3585" max="3586" width="12" style="128" customWidth="1"/>
    <col min="3587" max="3587" width="8" style="128" customWidth="1"/>
    <col min="3588" max="3588" width="7.86328125" style="128" customWidth="1"/>
    <col min="3589" max="3590" width="7.86328125" style="128" hidden="1" customWidth="1"/>
    <col min="3591" max="3838" width="7.86328125" style="128"/>
    <col min="3839" max="3839" width="35.73046875" style="128" customWidth="1"/>
    <col min="3840" max="3840" width="7.86328125" style="128" hidden="1" customWidth="1"/>
    <col min="3841" max="3842" width="12" style="128" customWidth="1"/>
    <col min="3843" max="3843" width="8" style="128" customWidth="1"/>
    <col min="3844" max="3844" width="7.86328125" style="128" customWidth="1"/>
    <col min="3845" max="3846" width="7.86328125" style="128" hidden="1" customWidth="1"/>
    <col min="3847" max="4094" width="7.86328125" style="128"/>
    <col min="4095" max="4095" width="35.73046875" style="128" customWidth="1"/>
    <col min="4096" max="4096" width="7.86328125" style="128" hidden="1" customWidth="1"/>
    <col min="4097" max="4098" width="12" style="128" customWidth="1"/>
    <col min="4099" max="4099" width="8" style="128" customWidth="1"/>
    <col min="4100" max="4100" width="7.86328125" style="128" customWidth="1"/>
    <col min="4101" max="4102" width="7.86328125" style="128" hidden="1" customWidth="1"/>
    <col min="4103" max="4350" width="7.86328125" style="128"/>
    <col min="4351" max="4351" width="35.73046875" style="128" customWidth="1"/>
    <col min="4352" max="4352" width="7.86328125" style="128" hidden="1" customWidth="1"/>
    <col min="4353" max="4354" width="12" style="128" customWidth="1"/>
    <col min="4355" max="4355" width="8" style="128" customWidth="1"/>
    <col min="4356" max="4356" width="7.86328125" style="128" customWidth="1"/>
    <col min="4357" max="4358" width="7.86328125" style="128" hidden="1" customWidth="1"/>
    <col min="4359" max="4606" width="7.86328125" style="128"/>
    <col min="4607" max="4607" width="35.73046875" style="128" customWidth="1"/>
    <col min="4608" max="4608" width="7.86328125" style="128" hidden="1" customWidth="1"/>
    <col min="4609" max="4610" width="12" style="128" customWidth="1"/>
    <col min="4611" max="4611" width="8" style="128" customWidth="1"/>
    <col min="4612" max="4612" width="7.86328125" style="128" customWidth="1"/>
    <col min="4613" max="4614" width="7.86328125" style="128" hidden="1" customWidth="1"/>
    <col min="4615" max="4862" width="7.86328125" style="128"/>
    <col min="4863" max="4863" width="35.73046875" style="128" customWidth="1"/>
    <col min="4864" max="4864" width="7.86328125" style="128" hidden="1" customWidth="1"/>
    <col min="4865" max="4866" width="12" style="128" customWidth="1"/>
    <col min="4867" max="4867" width="8" style="128" customWidth="1"/>
    <col min="4868" max="4868" width="7.86328125" style="128" customWidth="1"/>
    <col min="4869" max="4870" width="7.86328125" style="128" hidden="1" customWidth="1"/>
    <col min="4871" max="5118" width="7.86328125" style="128"/>
    <col min="5119" max="5119" width="35.73046875" style="128" customWidth="1"/>
    <col min="5120" max="5120" width="7.86328125" style="128" hidden="1" customWidth="1"/>
    <col min="5121" max="5122" width="12" style="128" customWidth="1"/>
    <col min="5123" max="5123" width="8" style="128" customWidth="1"/>
    <col min="5124" max="5124" width="7.86328125" style="128" customWidth="1"/>
    <col min="5125" max="5126" width="7.86328125" style="128" hidden="1" customWidth="1"/>
    <col min="5127" max="5374" width="7.86328125" style="128"/>
    <col min="5375" max="5375" width="35.73046875" style="128" customWidth="1"/>
    <col min="5376" max="5376" width="7.86328125" style="128" hidden="1" customWidth="1"/>
    <col min="5377" max="5378" width="12" style="128" customWidth="1"/>
    <col min="5379" max="5379" width="8" style="128" customWidth="1"/>
    <col min="5380" max="5380" width="7.86328125" style="128" customWidth="1"/>
    <col min="5381" max="5382" width="7.86328125" style="128" hidden="1" customWidth="1"/>
    <col min="5383" max="5630" width="7.86328125" style="128"/>
    <col min="5631" max="5631" width="35.73046875" style="128" customWidth="1"/>
    <col min="5632" max="5632" width="7.86328125" style="128" hidden="1" customWidth="1"/>
    <col min="5633" max="5634" width="12" style="128" customWidth="1"/>
    <col min="5635" max="5635" width="8" style="128" customWidth="1"/>
    <col min="5636" max="5636" width="7.86328125" style="128" customWidth="1"/>
    <col min="5637" max="5638" width="7.86328125" style="128" hidden="1" customWidth="1"/>
    <col min="5639" max="5886" width="7.86328125" style="128"/>
    <col min="5887" max="5887" width="35.73046875" style="128" customWidth="1"/>
    <col min="5888" max="5888" width="7.86328125" style="128" hidden="1" customWidth="1"/>
    <col min="5889" max="5890" width="12" style="128" customWidth="1"/>
    <col min="5891" max="5891" width="8" style="128" customWidth="1"/>
    <col min="5892" max="5892" width="7.86328125" style="128" customWidth="1"/>
    <col min="5893" max="5894" width="7.86328125" style="128" hidden="1" customWidth="1"/>
    <col min="5895" max="6142" width="7.86328125" style="128"/>
    <col min="6143" max="6143" width="35.73046875" style="128" customWidth="1"/>
    <col min="6144" max="6144" width="7.86328125" style="128" hidden="1" customWidth="1"/>
    <col min="6145" max="6146" width="12" style="128" customWidth="1"/>
    <col min="6147" max="6147" width="8" style="128" customWidth="1"/>
    <col min="6148" max="6148" width="7.86328125" style="128" customWidth="1"/>
    <col min="6149" max="6150" width="7.86328125" style="128" hidden="1" customWidth="1"/>
    <col min="6151" max="6398" width="7.86328125" style="128"/>
    <col min="6399" max="6399" width="35.73046875" style="128" customWidth="1"/>
    <col min="6400" max="6400" width="7.86328125" style="128" hidden="1" customWidth="1"/>
    <col min="6401" max="6402" width="12" style="128" customWidth="1"/>
    <col min="6403" max="6403" width="8" style="128" customWidth="1"/>
    <col min="6404" max="6404" width="7.86328125" style="128" customWidth="1"/>
    <col min="6405" max="6406" width="7.86328125" style="128" hidden="1" customWidth="1"/>
    <col min="6407" max="6654" width="7.86328125" style="128"/>
    <col min="6655" max="6655" width="35.73046875" style="128" customWidth="1"/>
    <col min="6656" max="6656" width="7.86328125" style="128" hidden="1" customWidth="1"/>
    <col min="6657" max="6658" width="12" style="128" customWidth="1"/>
    <col min="6659" max="6659" width="8" style="128" customWidth="1"/>
    <col min="6660" max="6660" width="7.86328125" style="128" customWidth="1"/>
    <col min="6661" max="6662" width="7.86328125" style="128" hidden="1" customWidth="1"/>
    <col min="6663" max="6910" width="7.86328125" style="128"/>
    <col min="6911" max="6911" width="35.73046875" style="128" customWidth="1"/>
    <col min="6912" max="6912" width="7.86328125" style="128" hidden="1" customWidth="1"/>
    <col min="6913" max="6914" width="12" style="128" customWidth="1"/>
    <col min="6915" max="6915" width="8" style="128" customWidth="1"/>
    <col min="6916" max="6916" width="7.86328125" style="128" customWidth="1"/>
    <col min="6917" max="6918" width="7.86328125" style="128" hidden="1" customWidth="1"/>
    <col min="6919" max="7166" width="7.86328125" style="128"/>
    <col min="7167" max="7167" width="35.73046875" style="128" customWidth="1"/>
    <col min="7168" max="7168" width="7.86328125" style="128" hidden="1" customWidth="1"/>
    <col min="7169" max="7170" width="12" style="128" customWidth="1"/>
    <col min="7171" max="7171" width="8" style="128" customWidth="1"/>
    <col min="7172" max="7172" width="7.86328125" style="128" customWidth="1"/>
    <col min="7173" max="7174" width="7.86328125" style="128" hidden="1" customWidth="1"/>
    <col min="7175" max="7422" width="7.86328125" style="128"/>
    <col min="7423" max="7423" width="35.73046875" style="128" customWidth="1"/>
    <col min="7424" max="7424" width="7.86328125" style="128" hidden="1" customWidth="1"/>
    <col min="7425" max="7426" width="12" style="128" customWidth="1"/>
    <col min="7427" max="7427" width="8" style="128" customWidth="1"/>
    <col min="7428" max="7428" width="7.86328125" style="128" customWidth="1"/>
    <col min="7429" max="7430" width="7.86328125" style="128" hidden="1" customWidth="1"/>
    <col min="7431" max="7678" width="7.86328125" style="128"/>
    <col min="7679" max="7679" width="35.73046875" style="128" customWidth="1"/>
    <col min="7680" max="7680" width="7.86328125" style="128" hidden="1" customWidth="1"/>
    <col min="7681" max="7682" width="12" style="128" customWidth="1"/>
    <col min="7683" max="7683" width="8" style="128" customWidth="1"/>
    <col min="7684" max="7684" width="7.86328125" style="128" customWidth="1"/>
    <col min="7685" max="7686" width="7.86328125" style="128" hidden="1" customWidth="1"/>
    <col min="7687" max="7934" width="7.86328125" style="128"/>
    <col min="7935" max="7935" width="35.73046875" style="128" customWidth="1"/>
    <col min="7936" max="7936" width="7.86328125" style="128" hidden="1" customWidth="1"/>
    <col min="7937" max="7938" width="12" style="128" customWidth="1"/>
    <col min="7939" max="7939" width="8" style="128" customWidth="1"/>
    <col min="7940" max="7940" width="7.86328125" style="128" customWidth="1"/>
    <col min="7941" max="7942" width="7.86328125" style="128" hidden="1" customWidth="1"/>
    <col min="7943" max="8190" width="7.86328125" style="128"/>
    <col min="8191" max="8191" width="35.73046875" style="128" customWidth="1"/>
    <col min="8192" max="8192" width="7.86328125" style="128" hidden="1" customWidth="1"/>
    <col min="8193" max="8194" width="12" style="128" customWidth="1"/>
    <col min="8195" max="8195" width="8" style="128" customWidth="1"/>
    <col min="8196" max="8196" width="7.86328125" style="128" customWidth="1"/>
    <col min="8197" max="8198" width="7.86328125" style="128" hidden="1" customWidth="1"/>
    <col min="8199" max="8446" width="7.86328125" style="128"/>
    <col min="8447" max="8447" width="35.73046875" style="128" customWidth="1"/>
    <col min="8448" max="8448" width="7.86328125" style="128" hidden="1" customWidth="1"/>
    <col min="8449" max="8450" width="12" style="128" customWidth="1"/>
    <col min="8451" max="8451" width="8" style="128" customWidth="1"/>
    <col min="8452" max="8452" width="7.86328125" style="128" customWidth="1"/>
    <col min="8453" max="8454" width="7.86328125" style="128" hidden="1" customWidth="1"/>
    <col min="8455" max="8702" width="7.86328125" style="128"/>
    <col min="8703" max="8703" width="35.73046875" style="128" customWidth="1"/>
    <col min="8704" max="8704" width="7.86328125" style="128" hidden="1" customWidth="1"/>
    <col min="8705" max="8706" width="12" style="128" customWidth="1"/>
    <col min="8707" max="8707" width="8" style="128" customWidth="1"/>
    <col min="8708" max="8708" width="7.86328125" style="128" customWidth="1"/>
    <col min="8709" max="8710" width="7.86328125" style="128" hidden="1" customWidth="1"/>
    <col min="8711" max="8958" width="7.86328125" style="128"/>
    <col min="8959" max="8959" width="35.73046875" style="128" customWidth="1"/>
    <col min="8960" max="8960" width="7.86328125" style="128" hidden="1" customWidth="1"/>
    <col min="8961" max="8962" width="12" style="128" customWidth="1"/>
    <col min="8963" max="8963" width="8" style="128" customWidth="1"/>
    <col min="8964" max="8964" width="7.86328125" style="128" customWidth="1"/>
    <col min="8965" max="8966" width="7.86328125" style="128" hidden="1" customWidth="1"/>
    <col min="8967" max="9214" width="7.86328125" style="128"/>
    <col min="9215" max="9215" width="35.73046875" style="128" customWidth="1"/>
    <col min="9216" max="9216" width="7.86328125" style="128" hidden="1" customWidth="1"/>
    <col min="9217" max="9218" width="12" style="128" customWidth="1"/>
    <col min="9219" max="9219" width="8" style="128" customWidth="1"/>
    <col min="9220" max="9220" width="7.86328125" style="128" customWidth="1"/>
    <col min="9221" max="9222" width="7.86328125" style="128" hidden="1" customWidth="1"/>
    <col min="9223" max="9470" width="7.86328125" style="128"/>
    <col min="9471" max="9471" width="35.73046875" style="128" customWidth="1"/>
    <col min="9472" max="9472" width="7.86328125" style="128" hidden="1" customWidth="1"/>
    <col min="9473" max="9474" width="12" style="128" customWidth="1"/>
    <col min="9475" max="9475" width="8" style="128" customWidth="1"/>
    <col min="9476" max="9476" width="7.86328125" style="128" customWidth="1"/>
    <col min="9477" max="9478" width="7.86328125" style="128" hidden="1" customWidth="1"/>
    <col min="9479" max="9726" width="7.86328125" style="128"/>
    <col min="9727" max="9727" width="35.73046875" style="128" customWidth="1"/>
    <col min="9728" max="9728" width="7.86328125" style="128" hidden="1" customWidth="1"/>
    <col min="9729" max="9730" width="12" style="128" customWidth="1"/>
    <col min="9731" max="9731" width="8" style="128" customWidth="1"/>
    <col min="9732" max="9732" width="7.86328125" style="128" customWidth="1"/>
    <col min="9733" max="9734" width="7.86328125" style="128" hidden="1" customWidth="1"/>
    <col min="9735" max="9982" width="7.86328125" style="128"/>
    <col min="9983" max="9983" width="35.73046875" style="128" customWidth="1"/>
    <col min="9984" max="9984" width="7.86328125" style="128" hidden="1" customWidth="1"/>
    <col min="9985" max="9986" width="12" style="128" customWidth="1"/>
    <col min="9987" max="9987" width="8" style="128" customWidth="1"/>
    <col min="9988" max="9988" width="7.86328125" style="128" customWidth="1"/>
    <col min="9989" max="9990" width="7.86328125" style="128" hidden="1" customWidth="1"/>
    <col min="9991" max="10238" width="7.86328125" style="128"/>
    <col min="10239" max="10239" width="35.73046875" style="128" customWidth="1"/>
    <col min="10240" max="10240" width="7.86328125" style="128" hidden="1" customWidth="1"/>
    <col min="10241" max="10242" width="12" style="128" customWidth="1"/>
    <col min="10243" max="10243" width="8" style="128" customWidth="1"/>
    <col min="10244" max="10244" width="7.86328125" style="128" customWidth="1"/>
    <col min="10245" max="10246" width="7.86328125" style="128" hidden="1" customWidth="1"/>
    <col min="10247" max="10494" width="7.86328125" style="128"/>
    <col min="10495" max="10495" width="35.73046875" style="128" customWidth="1"/>
    <col min="10496" max="10496" width="7.86328125" style="128" hidden="1" customWidth="1"/>
    <col min="10497" max="10498" width="12" style="128" customWidth="1"/>
    <col min="10499" max="10499" width="8" style="128" customWidth="1"/>
    <col min="10500" max="10500" width="7.86328125" style="128" customWidth="1"/>
    <col min="10501" max="10502" width="7.86328125" style="128" hidden="1" customWidth="1"/>
    <col min="10503" max="10750" width="7.86328125" style="128"/>
    <col min="10751" max="10751" width="35.73046875" style="128" customWidth="1"/>
    <col min="10752" max="10752" width="7.86328125" style="128" hidden="1" customWidth="1"/>
    <col min="10753" max="10754" width="12" style="128" customWidth="1"/>
    <col min="10755" max="10755" width="8" style="128" customWidth="1"/>
    <col min="10756" max="10756" width="7.86328125" style="128" customWidth="1"/>
    <col min="10757" max="10758" width="7.86328125" style="128" hidden="1" customWidth="1"/>
    <col min="10759" max="11006" width="7.86328125" style="128"/>
    <col min="11007" max="11007" width="35.73046875" style="128" customWidth="1"/>
    <col min="11008" max="11008" width="7.86328125" style="128" hidden="1" customWidth="1"/>
    <col min="11009" max="11010" width="12" style="128" customWidth="1"/>
    <col min="11011" max="11011" width="8" style="128" customWidth="1"/>
    <col min="11012" max="11012" width="7.86328125" style="128" customWidth="1"/>
    <col min="11013" max="11014" width="7.86328125" style="128" hidden="1" customWidth="1"/>
    <col min="11015" max="11262" width="7.86328125" style="128"/>
    <col min="11263" max="11263" width="35.73046875" style="128" customWidth="1"/>
    <col min="11264" max="11264" width="7.86328125" style="128" hidden="1" customWidth="1"/>
    <col min="11265" max="11266" width="12" style="128" customWidth="1"/>
    <col min="11267" max="11267" width="8" style="128" customWidth="1"/>
    <col min="11268" max="11268" width="7.86328125" style="128" customWidth="1"/>
    <col min="11269" max="11270" width="7.86328125" style="128" hidden="1" customWidth="1"/>
    <col min="11271" max="11518" width="7.86328125" style="128"/>
    <col min="11519" max="11519" width="35.73046875" style="128" customWidth="1"/>
    <col min="11520" max="11520" width="7.86328125" style="128" hidden="1" customWidth="1"/>
    <col min="11521" max="11522" width="12" style="128" customWidth="1"/>
    <col min="11523" max="11523" width="8" style="128" customWidth="1"/>
    <col min="11524" max="11524" width="7.86328125" style="128" customWidth="1"/>
    <col min="11525" max="11526" width="7.86328125" style="128" hidden="1" customWidth="1"/>
    <col min="11527" max="11774" width="7.86328125" style="128"/>
    <col min="11775" max="11775" width="35.73046875" style="128" customWidth="1"/>
    <col min="11776" max="11776" width="7.86328125" style="128" hidden="1" customWidth="1"/>
    <col min="11777" max="11778" width="12" style="128" customWidth="1"/>
    <col min="11779" max="11779" width="8" style="128" customWidth="1"/>
    <col min="11780" max="11780" width="7.86328125" style="128" customWidth="1"/>
    <col min="11781" max="11782" width="7.86328125" style="128" hidden="1" customWidth="1"/>
    <col min="11783" max="12030" width="7.86328125" style="128"/>
    <col min="12031" max="12031" width="35.73046875" style="128" customWidth="1"/>
    <col min="12032" max="12032" width="7.86328125" style="128" hidden="1" customWidth="1"/>
    <col min="12033" max="12034" width="12" style="128" customWidth="1"/>
    <col min="12035" max="12035" width="8" style="128" customWidth="1"/>
    <col min="12036" max="12036" width="7.86328125" style="128" customWidth="1"/>
    <col min="12037" max="12038" width="7.86328125" style="128" hidden="1" customWidth="1"/>
    <col min="12039" max="12286" width="7.86328125" style="128"/>
    <col min="12287" max="12287" width="35.73046875" style="128" customWidth="1"/>
    <col min="12288" max="12288" width="7.86328125" style="128" hidden="1" customWidth="1"/>
    <col min="12289" max="12290" width="12" style="128" customWidth="1"/>
    <col min="12291" max="12291" width="8" style="128" customWidth="1"/>
    <col min="12292" max="12292" width="7.86328125" style="128" customWidth="1"/>
    <col min="12293" max="12294" width="7.86328125" style="128" hidden="1" customWidth="1"/>
    <col min="12295" max="12542" width="7.86328125" style="128"/>
    <col min="12543" max="12543" width="35.73046875" style="128" customWidth="1"/>
    <col min="12544" max="12544" width="7.86328125" style="128" hidden="1" customWidth="1"/>
    <col min="12545" max="12546" width="12" style="128" customWidth="1"/>
    <col min="12547" max="12547" width="8" style="128" customWidth="1"/>
    <col min="12548" max="12548" width="7.86328125" style="128" customWidth="1"/>
    <col min="12549" max="12550" width="7.86328125" style="128" hidden="1" customWidth="1"/>
    <col min="12551" max="12798" width="7.86328125" style="128"/>
    <col min="12799" max="12799" width="35.73046875" style="128" customWidth="1"/>
    <col min="12800" max="12800" width="7.86328125" style="128" hidden="1" customWidth="1"/>
    <col min="12801" max="12802" width="12" style="128" customWidth="1"/>
    <col min="12803" max="12803" width="8" style="128" customWidth="1"/>
    <col min="12804" max="12804" width="7.86328125" style="128" customWidth="1"/>
    <col min="12805" max="12806" width="7.86328125" style="128" hidden="1" customWidth="1"/>
    <col min="12807" max="13054" width="7.86328125" style="128"/>
    <col min="13055" max="13055" width="35.73046875" style="128" customWidth="1"/>
    <col min="13056" max="13056" width="7.86328125" style="128" hidden="1" customWidth="1"/>
    <col min="13057" max="13058" width="12" style="128" customWidth="1"/>
    <col min="13059" max="13059" width="8" style="128" customWidth="1"/>
    <col min="13060" max="13060" width="7.86328125" style="128" customWidth="1"/>
    <col min="13061" max="13062" width="7.86328125" style="128" hidden="1" customWidth="1"/>
    <col min="13063" max="13310" width="7.86328125" style="128"/>
    <col min="13311" max="13311" width="35.73046875" style="128" customWidth="1"/>
    <col min="13312" max="13312" width="7.86328125" style="128" hidden="1" customWidth="1"/>
    <col min="13313" max="13314" width="12" style="128" customWidth="1"/>
    <col min="13315" max="13315" width="8" style="128" customWidth="1"/>
    <col min="13316" max="13316" width="7.86328125" style="128" customWidth="1"/>
    <col min="13317" max="13318" width="7.86328125" style="128" hidden="1" customWidth="1"/>
    <col min="13319" max="13566" width="7.86328125" style="128"/>
    <col min="13567" max="13567" width="35.73046875" style="128" customWidth="1"/>
    <col min="13568" max="13568" width="7.86328125" style="128" hidden="1" customWidth="1"/>
    <col min="13569" max="13570" width="12" style="128" customWidth="1"/>
    <col min="13571" max="13571" width="8" style="128" customWidth="1"/>
    <col min="13572" max="13572" width="7.86328125" style="128" customWidth="1"/>
    <col min="13573" max="13574" width="7.86328125" style="128" hidden="1" customWidth="1"/>
    <col min="13575" max="13822" width="7.86328125" style="128"/>
    <col min="13823" max="13823" width="35.73046875" style="128" customWidth="1"/>
    <col min="13824" max="13824" width="7.86328125" style="128" hidden="1" customWidth="1"/>
    <col min="13825" max="13826" width="12" style="128" customWidth="1"/>
    <col min="13827" max="13827" width="8" style="128" customWidth="1"/>
    <col min="13828" max="13828" width="7.86328125" style="128" customWidth="1"/>
    <col min="13829" max="13830" width="7.86328125" style="128" hidden="1" customWidth="1"/>
    <col min="13831" max="14078" width="7.86328125" style="128"/>
    <col min="14079" max="14079" width="35.73046875" style="128" customWidth="1"/>
    <col min="14080" max="14080" width="7.86328125" style="128" hidden="1" customWidth="1"/>
    <col min="14081" max="14082" width="12" style="128" customWidth="1"/>
    <col min="14083" max="14083" width="8" style="128" customWidth="1"/>
    <col min="14084" max="14084" width="7.86328125" style="128" customWidth="1"/>
    <col min="14085" max="14086" width="7.86328125" style="128" hidden="1" customWidth="1"/>
    <col min="14087" max="14334" width="7.86328125" style="128"/>
    <col min="14335" max="14335" width="35.73046875" style="128" customWidth="1"/>
    <col min="14336" max="14336" width="7.86328125" style="128" hidden="1" customWidth="1"/>
    <col min="14337" max="14338" width="12" style="128" customWidth="1"/>
    <col min="14339" max="14339" width="8" style="128" customWidth="1"/>
    <col min="14340" max="14340" width="7.86328125" style="128" customWidth="1"/>
    <col min="14341" max="14342" width="7.86328125" style="128" hidden="1" customWidth="1"/>
    <col min="14343" max="14590" width="7.86328125" style="128"/>
    <col min="14591" max="14591" width="35.73046875" style="128" customWidth="1"/>
    <col min="14592" max="14592" width="7.86328125" style="128" hidden="1" customWidth="1"/>
    <col min="14593" max="14594" width="12" style="128" customWidth="1"/>
    <col min="14595" max="14595" width="8" style="128" customWidth="1"/>
    <col min="14596" max="14596" width="7.86328125" style="128" customWidth="1"/>
    <col min="14597" max="14598" width="7.86328125" style="128" hidden="1" customWidth="1"/>
    <col min="14599" max="14846" width="7.86328125" style="128"/>
    <col min="14847" max="14847" width="35.73046875" style="128" customWidth="1"/>
    <col min="14848" max="14848" width="7.86328125" style="128" hidden="1" customWidth="1"/>
    <col min="14849" max="14850" width="12" style="128" customWidth="1"/>
    <col min="14851" max="14851" width="8" style="128" customWidth="1"/>
    <col min="14852" max="14852" width="7.86328125" style="128" customWidth="1"/>
    <col min="14853" max="14854" width="7.86328125" style="128" hidden="1" customWidth="1"/>
    <col min="14855" max="15102" width="7.86328125" style="128"/>
    <col min="15103" max="15103" width="35.73046875" style="128" customWidth="1"/>
    <col min="15104" max="15104" width="7.86328125" style="128" hidden="1" customWidth="1"/>
    <col min="15105" max="15106" width="12" style="128" customWidth="1"/>
    <col min="15107" max="15107" width="8" style="128" customWidth="1"/>
    <col min="15108" max="15108" width="7.86328125" style="128" customWidth="1"/>
    <col min="15109" max="15110" width="7.86328125" style="128" hidden="1" customWidth="1"/>
    <col min="15111" max="15358" width="7.86328125" style="128"/>
    <col min="15359" max="15359" width="35.73046875" style="128" customWidth="1"/>
    <col min="15360" max="15360" width="7.86328125" style="128" hidden="1" customWidth="1"/>
    <col min="15361" max="15362" width="12" style="128" customWidth="1"/>
    <col min="15363" max="15363" width="8" style="128" customWidth="1"/>
    <col min="15364" max="15364" width="7.86328125" style="128" customWidth="1"/>
    <col min="15365" max="15366" width="7.86328125" style="128" hidden="1" customWidth="1"/>
    <col min="15367" max="15614" width="7.86328125" style="128"/>
    <col min="15615" max="15615" width="35.73046875" style="128" customWidth="1"/>
    <col min="15616" max="15616" width="7.86328125" style="128" hidden="1" customWidth="1"/>
    <col min="15617" max="15618" width="12" style="128" customWidth="1"/>
    <col min="15619" max="15619" width="8" style="128" customWidth="1"/>
    <col min="15620" max="15620" width="7.86328125" style="128" customWidth="1"/>
    <col min="15621" max="15622" width="7.86328125" style="128" hidden="1" customWidth="1"/>
    <col min="15623" max="15870" width="7.86328125" style="128"/>
    <col min="15871" max="15871" width="35.73046875" style="128" customWidth="1"/>
    <col min="15872" max="15872" width="7.86328125" style="128" hidden="1" customWidth="1"/>
    <col min="15873" max="15874" width="12" style="128" customWidth="1"/>
    <col min="15875" max="15875" width="8" style="128" customWidth="1"/>
    <col min="15876" max="15876" width="7.86328125" style="128" customWidth="1"/>
    <col min="15877" max="15878" width="7.86328125" style="128" hidden="1" customWidth="1"/>
    <col min="15879" max="16126" width="7.86328125" style="128"/>
    <col min="16127" max="16127" width="35.73046875" style="128" customWidth="1"/>
    <col min="16128" max="16128" width="7.86328125" style="128" hidden="1" customWidth="1"/>
    <col min="16129" max="16130" width="12" style="128" customWidth="1"/>
    <col min="16131" max="16131" width="8" style="128" customWidth="1"/>
    <col min="16132" max="16132" width="7.86328125" style="128" customWidth="1"/>
    <col min="16133" max="16134" width="7.86328125" style="128" hidden="1" customWidth="1"/>
    <col min="16135" max="16384" width="7.86328125" style="128"/>
  </cols>
  <sheetData>
    <row r="1" spans="1:3" ht="27" customHeight="1">
      <c r="A1" s="129" t="s">
        <v>542</v>
      </c>
      <c r="B1" s="130"/>
    </row>
    <row r="2" spans="1:3" ht="39.950000000000003" customHeight="1">
      <c r="A2" s="131" t="s">
        <v>543</v>
      </c>
      <c r="B2" s="132"/>
    </row>
    <row r="3" spans="1:3" s="124" customFormat="1" ht="18.75" customHeight="1">
      <c r="A3" s="133"/>
      <c r="B3" s="113" t="s">
        <v>453</v>
      </c>
    </row>
    <row r="4" spans="1:3" s="125" customFormat="1" ht="53.25" customHeight="1">
      <c r="A4" s="134" t="s">
        <v>469</v>
      </c>
      <c r="B4" s="135" t="s">
        <v>78</v>
      </c>
      <c r="C4" s="136"/>
    </row>
    <row r="5" spans="1:3" s="126" customFormat="1" ht="32.25" customHeight="1">
      <c r="A5" s="137" t="s">
        <v>461</v>
      </c>
      <c r="B5" s="138">
        <v>0</v>
      </c>
      <c r="C5" s="139"/>
    </row>
    <row r="6" spans="1:3" s="127" customFormat="1" ht="32.25" customHeight="1">
      <c r="A6" s="140" t="s">
        <v>463</v>
      </c>
      <c r="B6" s="141">
        <v>0</v>
      </c>
      <c r="C6" s="142"/>
    </row>
    <row r="7" spans="1:3" ht="25.5" customHeight="1">
      <c r="A7" s="324" t="s">
        <v>531</v>
      </c>
      <c r="B7" s="325"/>
    </row>
  </sheetData>
  <mergeCells count="1">
    <mergeCell ref="A7:B7"/>
  </mergeCells>
  <phoneticPr fontId="61"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X22"/>
  <sheetViews>
    <sheetView workbookViewId="0">
      <selection activeCell="B16" sqref="B16"/>
    </sheetView>
  </sheetViews>
  <sheetFormatPr defaultColWidth="7" defaultRowHeight="13.9"/>
  <cols>
    <col min="1" max="2" width="37" style="61" customWidth="1"/>
    <col min="3" max="3" width="10.3984375" style="59" hidden="1" customWidth="1"/>
    <col min="4" max="4" width="9.59765625" style="63" hidden="1" customWidth="1"/>
    <col min="5" max="5" width="8.1328125" style="63" hidden="1" customWidth="1"/>
    <col min="6" max="6" width="9.59765625" style="64" hidden="1" customWidth="1"/>
    <col min="7" max="7" width="17.46484375" style="64" hidden="1" customWidth="1"/>
    <col min="8" max="8" width="12.46484375" style="65" hidden="1" customWidth="1"/>
    <col min="9" max="9" width="7" style="66" hidden="1" customWidth="1"/>
    <col min="10" max="11" width="7" style="63" hidden="1" customWidth="1"/>
    <col min="12" max="12" width="13.86328125" style="63" hidden="1" customWidth="1"/>
    <col min="13" max="13" width="7.86328125" style="63" hidden="1" customWidth="1"/>
    <col min="14" max="14" width="9.46484375" style="63" hidden="1" customWidth="1"/>
    <col min="15" max="15" width="6.86328125" style="63" hidden="1" customWidth="1"/>
    <col min="16" max="16" width="9" style="63" hidden="1" customWidth="1"/>
    <col min="17" max="17" width="5.86328125" style="63" hidden="1" customWidth="1"/>
    <col min="18" max="18" width="5.265625" style="63" hidden="1" customWidth="1"/>
    <col min="19" max="19" width="6.46484375" style="63" hidden="1" customWidth="1"/>
    <col min="20" max="21" width="7" style="63" hidden="1" customWidth="1"/>
    <col min="22" max="22" width="10.59765625" style="63" hidden="1" customWidth="1"/>
    <col min="23" max="23" width="10.46484375" style="63" hidden="1" customWidth="1"/>
    <col min="24" max="24" width="7" style="63" hidden="1" customWidth="1"/>
    <col min="25" max="16384" width="7" style="63"/>
  </cols>
  <sheetData>
    <row r="1" spans="1:24" ht="21.75" customHeight="1">
      <c r="A1" s="67" t="s">
        <v>544</v>
      </c>
      <c r="B1" s="112"/>
    </row>
    <row r="2" spans="1:24" ht="51.75" customHeight="1">
      <c r="A2" s="311" t="s">
        <v>545</v>
      </c>
      <c r="B2" s="312"/>
      <c r="F2" s="63"/>
      <c r="G2" s="63"/>
      <c r="H2" s="63"/>
    </row>
    <row r="3" spans="1:24">
      <c r="B3" s="113" t="s">
        <v>453</v>
      </c>
      <c r="D3" s="63">
        <v>12.11</v>
      </c>
      <c r="F3" s="63">
        <v>12.22</v>
      </c>
      <c r="G3" s="63"/>
      <c r="H3" s="63"/>
      <c r="L3" s="63">
        <v>1.2</v>
      </c>
    </row>
    <row r="4" spans="1:24" s="111" customFormat="1" ht="39.75" customHeight="1">
      <c r="A4" s="114" t="s">
        <v>454</v>
      </c>
      <c r="B4" s="114" t="s">
        <v>78</v>
      </c>
      <c r="C4" s="60"/>
      <c r="F4" s="115" t="s">
        <v>458</v>
      </c>
      <c r="G4" s="115" t="s">
        <v>459</v>
      </c>
      <c r="H4" s="115" t="s">
        <v>460</v>
      </c>
      <c r="I4" s="120"/>
      <c r="L4" s="115" t="s">
        <v>458</v>
      </c>
      <c r="M4" s="121" t="s">
        <v>459</v>
      </c>
      <c r="N4" s="115" t="s">
        <v>460</v>
      </c>
    </row>
    <row r="5" spans="1:24" ht="39.75" customHeight="1">
      <c r="A5" s="116" t="s">
        <v>461</v>
      </c>
      <c r="B5" s="117" t="s">
        <v>530</v>
      </c>
      <c r="C5" s="80">
        <v>105429</v>
      </c>
      <c r="D5" s="118">
        <v>595734.14</v>
      </c>
      <c r="E5" s="63">
        <f>104401+13602</f>
        <v>118003</v>
      </c>
      <c r="F5" s="64" t="s">
        <v>37</v>
      </c>
      <c r="G5" s="64" t="s">
        <v>462</v>
      </c>
      <c r="H5" s="65">
        <v>596221.15</v>
      </c>
      <c r="I5" s="66" t="e">
        <f>F5-A5</f>
        <v>#VALUE!</v>
      </c>
      <c r="J5" s="95" t="e">
        <f>H5-#REF!</f>
        <v>#REF!</v>
      </c>
      <c r="K5" s="95">
        <v>75943</v>
      </c>
      <c r="L5" s="64" t="s">
        <v>37</v>
      </c>
      <c r="M5" s="64" t="s">
        <v>462</v>
      </c>
      <c r="N5" s="65">
        <v>643048.94999999995</v>
      </c>
      <c r="O5" s="66" t="e">
        <f>L5-A5</f>
        <v>#VALUE!</v>
      </c>
      <c r="P5" s="95" t="e">
        <f>N5-#REF!</f>
        <v>#REF!</v>
      </c>
      <c r="R5" s="63">
        <v>717759</v>
      </c>
      <c r="T5" s="96" t="s">
        <v>37</v>
      </c>
      <c r="U5" s="96" t="s">
        <v>462</v>
      </c>
      <c r="V5" s="97">
        <v>659380.53</v>
      </c>
      <c r="W5" s="63" t="e">
        <f>#REF!-V5</f>
        <v>#REF!</v>
      </c>
      <c r="X5" s="63" t="e">
        <f>T5-A5</f>
        <v>#VALUE!</v>
      </c>
    </row>
    <row r="6" spans="1:24" ht="39.75" customHeight="1">
      <c r="A6" s="68" t="s">
        <v>463</v>
      </c>
      <c r="B6" s="117" t="s">
        <v>530</v>
      </c>
      <c r="F6" s="119" t="str">
        <f>""</f>
        <v/>
      </c>
      <c r="G6" s="119" t="str">
        <f>""</f>
        <v/>
      </c>
      <c r="H6" s="119" t="str">
        <f>""</f>
        <v/>
      </c>
      <c r="L6" s="119" t="str">
        <f>""</f>
        <v/>
      </c>
      <c r="M6" s="122" t="str">
        <f>""</f>
        <v/>
      </c>
      <c r="N6" s="119" t="str">
        <f>""</f>
        <v/>
      </c>
      <c r="V6" s="123" t="e">
        <f>V7+#REF!+#REF!+#REF!+#REF!+#REF!+#REF!+#REF!+#REF!+#REF!+#REF!+#REF!+#REF!+#REF!+#REF!+#REF!+#REF!+#REF!+#REF!+#REF!+#REF!</f>
        <v>#REF!</v>
      </c>
      <c r="W6" s="123" t="e">
        <f>W7+#REF!+#REF!+#REF!+#REF!+#REF!+#REF!+#REF!+#REF!+#REF!+#REF!+#REF!+#REF!+#REF!+#REF!+#REF!+#REF!+#REF!+#REF!+#REF!+#REF!</f>
        <v>#REF!</v>
      </c>
    </row>
    <row r="7" spans="1:24" ht="27" customHeight="1">
      <c r="A7" s="322" t="s">
        <v>531</v>
      </c>
      <c r="B7" s="323"/>
      <c r="P7" s="95"/>
      <c r="T7" s="96" t="s">
        <v>56</v>
      </c>
      <c r="U7" s="96" t="s">
        <v>57</v>
      </c>
      <c r="V7" s="97">
        <v>19998</v>
      </c>
      <c r="W7" s="63" t="e">
        <f>#REF!-V7</f>
        <v>#REF!</v>
      </c>
      <c r="X7" s="63" t="e">
        <f>T7-A7</f>
        <v>#VALUE!</v>
      </c>
    </row>
    <row r="8" spans="1:24" ht="19.5" customHeight="1">
      <c r="P8" s="95"/>
      <c r="T8" s="96" t="s">
        <v>465</v>
      </c>
      <c r="U8" s="96" t="s">
        <v>466</v>
      </c>
      <c r="V8" s="97">
        <v>19998</v>
      </c>
      <c r="W8" s="63" t="e">
        <f>#REF!-V8</f>
        <v>#REF!</v>
      </c>
      <c r="X8" s="63">
        <f>T8-A8</f>
        <v>23203</v>
      </c>
    </row>
    <row r="9" spans="1:24" ht="19.5" customHeight="1">
      <c r="P9" s="95"/>
      <c r="T9" s="96" t="s">
        <v>62</v>
      </c>
      <c r="U9" s="96" t="s">
        <v>63</v>
      </c>
      <c r="V9" s="97">
        <v>19998</v>
      </c>
      <c r="W9" s="63" t="e">
        <f>#REF!-V9</f>
        <v>#REF!</v>
      </c>
      <c r="X9" s="63">
        <f>T9-A9</f>
        <v>2320301</v>
      </c>
    </row>
    <row r="10" spans="1:24" ht="19.5" customHeight="1">
      <c r="P10" s="95"/>
    </row>
    <row r="11" spans="1:24" ht="19.5" customHeight="1">
      <c r="A11" s="63"/>
      <c r="B11" s="63"/>
      <c r="C11" s="63"/>
      <c r="F11" s="63"/>
      <c r="G11" s="63"/>
      <c r="H11" s="63"/>
      <c r="I11" s="63"/>
      <c r="P11" s="95"/>
    </row>
    <row r="12" spans="1:24" ht="19.5" customHeight="1">
      <c r="A12" s="63"/>
      <c r="B12" s="63"/>
      <c r="C12" s="63"/>
      <c r="F12" s="63"/>
      <c r="G12" s="63"/>
      <c r="H12" s="63"/>
      <c r="I12" s="63"/>
      <c r="P12" s="95"/>
    </row>
    <row r="13" spans="1:24" ht="19.5" customHeight="1">
      <c r="A13" s="63"/>
      <c r="B13" s="63"/>
      <c r="C13" s="63"/>
      <c r="F13" s="63"/>
      <c r="G13" s="63"/>
      <c r="H13" s="63"/>
      <c r="I13" s="63"/>
      <c r="P13" s="95"/>
    </row>
    <row r="14" spans="1:24" ht="19.5" customHeight="1">
      <c r="A14" s="63"/>
      <c r="B14" s="63"/>
      <c r="C14" s="63"/>
      <c r="F14" s="63"/>
      <c r="G14" s="63"/>
      <c r="H14" s="63"/>
      <c r="I14" s="63"/>
      <c r="P14" s="95"/>
    </row>
    <row r="15" spans="1:24" ht="19.5" customHeight="1">
      <c r="A15" s="63"/>
      <c r="B15" s="63"/>
      <c r="C15" s="63"/>
      <c r="F15" s="63"/>
      <c r="G15" s="63"/>
      <c r="H15" s="63"/>
      <c r="I15" s="63"/>
      <c r="P15" s="95"/>
    </row>
    <row r="16" spans="1:24" ht="19.5" customHeight="1">
      <c r="A16" s="63"/>
      <c r="B16" s="63"/>
      <c r="C16" s="63"/>
      <c r="F16" s="63"/>
      <c r="G16" s="63"/>
      <c r="H16" s="63"/>
      <c r="I16" s="63"/>
      <c r="P16" s="95"/>
    </row>
    <row r="17" spans="1:16" ht="19.5" customHeight="1">
      <c r="A17" s="63"/>
      <c r="B17" s="63"/>
      <c r="C17" s="63"/>
      <c r="F17" s="63"/>
      <c r="G17" s="63"/>
      <c r="H17" s="63"/>
      <c r="I17" s="63"/>
      <c r="P17" s="95"/>
    </row>
    <row r="18" spans="1:16" ht="19.5" customHeight="1">
      <c r="A18" s="63"/>
      <c r="B18" s="63"/>
      <c r="C18" s="63"/>
      <c r="F18" s="63"/>
      <c r="G18" s="63"/>
      <c r="H18" s="63"/>
      <c r="I18" s="63"/>
      <c r="P18" s="95"/>
    </row>
    <row r="19" spans="1:16" ht="19.5" customHeight="1">
      <c r="A19" s="63"/>
      <c r="B19" s="63"/>
      <c r="C19" s="63"/>
      <c r="F19" s="63"/>
      <c r="G19" s="63"/>
      <c r="H19" s="63"/>
      <c r="I19" s="63"/>
      <c r="P19" s="95"/>
    </row>
    <row r="20" spans="1:16" ht="19.5" customHeight="1">
      <c r="A20" s="63"/>
      <c r="B20" s="63"/>
      <c r="C20" s="63"/>
      <c r="F20" s="63"/>
      <c r="G20" s="63"/>
      <c r="H20" s="63"/>
      <c r="I20" s="63"/>
      <c r="P20" s="95"/>
    </row>
    <row r="21" spans="1:16" ht="19.5" customHeight="1">
      <c r="A21" s="63"/>
      <c r="B21" s="63"/>
      <c r="C21" s="63"/>
      <c r="F21" s="63"/>
      <c r="G21" s="63"/>
      <c r="H21" s="63"/>
      <c r="I21" s="63"/>
      <c r="P21" s="95"/>
    </row>
    <row r="22" spans="1:16" ht="19.5" customHeight="1">
      <c r="A22" s="63"/>
      <c r="B22" s="63"/>
      <c r="C22" s="63"/>
      <c r="F22" s="63"/>
      <c r="G22" s="63"/>
      <c r="H22" s="63"/>
      <c r="I22" s="63"/>
      <c r="P22" s="95"/>
    </row>
  </sheetData>
  <mergeCells count="2">
    <mergeCell ref="A2:B2"/>
    <mergeCell ref="A7:B7"/>
  </mergeCells>
  <phoneticPr fontId="61"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E22"/>
  <sheetViews>
    <sheetView view="pageBreakPreview" zoomScaleNormal="100" workbookViewId="0"/>
  </sheetViews>
  <sheetFormatPr defaultColWidth="9" defaultRowHeight="15.4"/>
  <cols>
    <col min="1" max="1" width="17.1328125" style="101" customWidth="1"/>
    <col min="2" max="2" width="48.46484375" style="101" customWidth="1"/>
    <col min="3" max="3" width="17.265625" style="102" customWidth="1"/>
    <col min="4" max="16384" width="9" style="101"/>
  </cols>
  <sheetData>
    <row r="1" spans="1:5" ht="22.5" customHeight="1">
      <c r="A1" s="103" t="s">
        <v>546</v>
      </c>
    </row>
    <row r="2" spans="1:5" ht="24.75" customHeight="1">
      <c r="A2" s="307" t="s">
        <v>547</v>
      </c>
      <c r="B2" s="308"/>
      <c r="C2" s="308"/>
    </row>
    <row r="3" spans="1:5" s="98" customFormat="1" ht="24" customHeight="1">
      <c r="C3" s="104" t="s">
        <v>31</v>
      </c>
    </row>
    <row r="4" spans="1:5" s="99" customFormat="1" ht="33" customHeight="1">
      <c r="A4" s="105" t="s">
        <v>322</v>
      </c>
      <c r="B4" s="105" t="s">
        <v>323</v>
      </c>
      <c r="C4" s="106" t="s">
        <v>4</v>
      </c>
    </row>
    <row r="5" spans="1:5" s="99" customFormat="1" ht="21" customHeight="1">
      <c r="A5" s="105"/>
      <c r="B5" s="107" t="s">
        <v>450</v>
      </c>
      <c r="C5" s="75">
        <f>C6+C20</f>
        <v>18725</v>
      </c>
    </row>
    <row r="6" spans="1:5" s="99" customFormat="1" ht="26.25" customHeight="1">
      <c r="A6" s="74">
        <v>102</v>
      </c>
      <c r="B6" s="73" t="s">
        <v>548</v>
      </c>
      <c r="C6" s="75">
        <f>C7+C14</f>
        <v>10391</v>
      </c>
    </row>
    <row r="7" spans="1:5" s="99" customFormat="1" ht="26.25" customHeight="1">
      <c r="A7" s="74" t="s">
        <v>549</v>
      </c>
      <c r="B7" s="73" t="s">
        <v>550</v>
      </c>
      <c r="C7" s="75">
        <f>SUM(C8:C13)</f>
        <v>4088</v>
      </c>
    </row>
    <row r="8" spans="1:5" s="98" customFormat="1" ht="26.25" customHeight="1">
      <c r="A8" s="82" t="s">
        <v>551</v>
      </c>
      <c r="B8" s="83" t="s">
        <v>552</v>
      </c>
      <c r="C8" s="108">
        <v>515</v>
      </c>
      <c r="E8" s="109"/>
    </row>
    <row r="9" spans="1:5" s="98" customFormat="1" ht="26.25" customHeight="1">
      <c r="A9" s="82" t="s">
        <v>553</v>
      </c>
      <c r="B9" s="83" t="s">
        <v>554</v>
      </c>
      <c r="C9" s="108">
        <v>3361</v>
      </c>
    </row>
    <row r="10" spans="1:5" s="99" customFormat="1" ht="26.25" customHeight="1">
      <c r="A10" s="82" t="s">
        <v>555</v>
      </c>
      <c r="B10" s="83" t="s">
        <v>556</v>
      </c>
      <c r="C10" s="108">
        <v>85</v>
      </c>
    </row>
    <row r="11" spans="1:5" s="99" customFormat="1" ht="26.25" customHeight="1">
      <c r="A11" s="82" t="s">
        <v>557</v>
      </c>
      <c r="B11" s="83" t="s">
        <v>558</v>
      </c>
      <c r="C11" s="108">
        <v>126</v>
      </c>
    </row>
    <row r="12" spans="1:5" ht="26.25" customHeight="1">
      <c r="A12" s="82" t="s">
        <v>559</v>
      </c>
      <c r="B12" s="83" t="s">
        <v>560</v>
      </c>
      <c r="C12" s="108"/>
    </row>
    <row r="13" spans="1:5" ht="26.25" customHeight="1">
      <c r="A13" s="82" t="s">
        <v>561</v>
      </c>
      <c r="B13" s="83" t="s">
        <v>562</v>
      </c>
      <c r="C13" s="108">
        <v>1</v>
      </c>
    </row>
    <row r="14" spans="1:5" ht="26.25" customHeight="1">
      <c r="A14" s="74" t="s">
        <v>563</v>
      </c>
      <c r="B14" s="73" t="s">
        <v>564</v>
      </c>
      <c r="C14" s="75">
        <f>SUM(C15:C19)</f>
        <v>6303</v>
      </c>
    </row>
    <row r="15" spans="1:5" ht="26.25" customHeight="1">
      <c r="A15" s="82" t="s">
        <v>565</v>
      </c>
      <c r="B15" s="83" t="s">
        <v>566</v>
      </c>
      <c r="C15" s="110">
        <v>3892</v>
      </c>
    </row>
    <row r="16" spans="1:5" ht="26.25" customHeight="1">
      <c r="A16" s="82" t="s">
        <v>567</v>
      </c>
      <c r="B16" s="83" t="s">
        <v>568</v>
      </c>
      <c r="C16" s="110">
        <v>2291</v>
      </c>
    </row>
    <row r="17" spans="1:3" ht="26.25" customHeight="1">
      <c r="A17" s="82" t="s">
        <v>569</v>
      </c>
      <c r="B17" s="83" t="s">
        <v>570</v>
      </c>
      <c r="C17" s="110">
        <v>19</v>
      </c>
    </row>
    <row r="18" spans="1:3" s="100" customFormat="1" ht="26.25" customHeight="1">
      <c r="A18" s="82" t="s">
        <v>571</v>
      </c>
      <c r="B18" s="83" t="s">
        <v>572</v>
      </c>
      <c r="C18" s="110"/>
    </row>
    <row r="19" spans="1:3" s="100" customFormat="1" ht="26.25" customHeight="1">
      <c r="A19" s="82" t="s">
        <v>573</v>
      </c>
      <c r="B19" s="83" t="s">
        <v>574</v>
      </c>
      <c r="C19" s="108">
        <v>101</v>
      </c>
    </row>
    <row r="20" spans="1:3" ht="24" customHeight="1">
      <c r="A20" s="74" t="s">
        <v>575</v>
      </c>
      <c r="B20" s="73" t="s">
        <v>576</v>
      </c>
      <c r="C20" s="75">
        <f>C21</f>
        <v>8334</v>
      </c>
    </row>
    <row r="21" spans="1:3" ht="24" customHeight="1">
      <c r="A21" s="74" t="s">
        <v>577</v>
      </c>
      <c r="B21" s="73" t="s">
        <v>578</v>
      </c>
      <c r="C21" s="75">
        <f>C22</f>
        <v>8334</v>
      </c>
    </row>
    <row r="22" spans="1:3" ht="24" customHeight="1">
      <c r="A22" s="82" t="s">
        <v>579</v>
      </c>
      <c r="B22" s="83" t="s">
        <v>580</v>
      </c>
      <c r="C22" s="108">
        <v>8334</v>
      </c>
    </row>
  </sheetData>
  <mergeCells count="1">
    <mergeCell ref="A2:C2"/>
  </mergeCells>
  <phoneticPr fontId="61" type="noConversion"/>
  <printOptions horizontalCentered="1"/>
  <pageMargins left="0.92" right="0.74803149606299202" top="0.98425196850393704" bottom="0.98425196850393704" header="0.511811023622047" footer="0.511811023622047"/>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Y18"/>
  <sheetViews>
    <sheetView workbookViewId="0">
      <selection activeCell="C6" sqref="C6"/>
    </sheetView>
  </sheetViews>
  <sheetFormatPr defaultColWidth="7" defaultRowHeight="13.9"/>
  <cols>
    <col min="1" max="1" width="15.59765625" style="61" customWidth="1"/>
    <col min="2" max="2" width="46.59765625" style="59" customWidth="1"/>
    <col min="3" max="3" width="13" style="62" customWidth="1"/>
    <col min="4" max="4" width="10.3984375" style="59" hidden="1" customWidth="1"/>
    <col min="5" max="5" width="9.59765625" style="63" hidden="1" customWidth="1"/>
    <col min="6" max="6" width="8.1328125" style="63" hidden="1" customWidth="1"/>
    <col min="7" max="7" width="9.59765625" style="64" hidden="1" customWidth="1"/>
    <col min="8" max="8" width="17.46484375" style="64" hidden="1" customWidth="1"/>
    <col min="9" max="9" width="12.46484375" style="65" hidden="1" customWidth="1"/>
    <col min="10" max="10" width="7" style="66" hidden="1" customWidth="1"/>
    <col min="11" max="12" width="7" style="63" hidden="1" customWidth="1"/>
    <col min="13" max="13" width="13.86328125" style="63" hidden="1" customWidth="1"/>
    <col min="14" max="14" width="7.86328125" style="63" hidden="1" customWidth="1"/>
    <col min="15" max="15" width="9.46484375" style="63" hidden="1" customWidth="1"/>
    <col min="16" max="16" width="6.86328125" style="63" hidden="1" customWidth="1"/>
    <col min="17" max="17" width="9" style="63" hidden="1" customWidth="1"/>
    <col min="18" max="18" width="5.86328125" style="63" hidden="1" customWidth="1"/>
    <col min="19" max="19" width="5.265625" style="63" hidden="1" customWidth="1"/>
    <col min="20" max="20" width="6.46484375" style="63" hidden="1" customWidth="1"/>
    <col min="21" max="22" width="7" style="63" hidden="1" customWidth="1"/>
    <col min="23" max="23" width="10.59765625" style="63" hidden="1" customWidth="1"/>
    <col min="24" max="24" width="10.46484375" style="63" hidden="1" customWidth="1"/>
    <col min="25" max="25" width="7" style="63" hidden="1" customWidth="1"/>
    <col min="26" max="16384" width="7" style="63"/>
  </cols>
  <sheetData>
    <row r="1" spans="1:25" ht="21.75" customHeight="1">
      <c r="A1" s="67" t="s">
        <v>581</v>
      </c>
    </row>
    <row r="2" spans="1:25" ht="23.65">
      <c r="A2" s="6" t="s">
        <v>582</v>
      </c>
      <c r="B2" s="314"/>
      <c r="C2" s="4"/>
      <c r="G2" s="63"/>
      <c r="H2" s="63"/>
      <c r="I2" s="63"/>
    </row>
    <row r="3" spans="1:25" s="59" customFormat="1" ht="21" customHeight="1">
      <c r="A3" s="61"/>
      <c r="C3" s="62" t="s">
        <v>31</v>
      </c>
      <c r="E3" s="59">
        <v>12.11</v>
      </c>
      <c r="G3" s="59">
        <v>12.22</v>
      </c>
      <c r="J3" s="62"/>
      <c r="M3" s="59">
        <v>1.2</v>
      </c>
    </row>
    <row r="4" spans="1:25" s="59" customFormat="1" ht="27" customHeight="1">
      <c r="A4" s="68" t="s">
        <v>322</v>
      </c>
      <c r="B4" s="69" t="s">
        <v>323</v>
      </c>
      <c r="C4" s="70" t="s">
        <v>4</v>
      </c>
      <c r="G4" s="71" t="s">
        <v>32</v>
      </c>
      <c r="H4" s="71" t="s">
        <v>33</v>
      </c>
      <c r="I4" s="71" t="s">
        <v>34</v>
      </c>
      <c r="J4" s="62"/>
      <c r="M4" s="71" t="s">
        <v>32</v>
      </c>
      <c r="N4" s="86" t="s">
        <v>33</v>
      </c>
      <c r="O4" s="71" t="s">
        <v>34</v>
      </c>
    </row>
    <row r="5" spans="1:25" s="59" customFormat="1" ht="27" customHeight="1">
      <c r="A5" s="68"/>
      <c r="B5" s="72" t="s">
        <v>450</v>
      </c>
      <c r="C5" s="73">
        <f>C6+C16</f>
        <v>18725</v>
      </c>
      <c r="G5" s="71"/>
      <c r="H5" s="71"/>
      <c r="I5" s="71"/>
      <c r="J5" s="62"/>
      <c r="M5" s="71"/>
      <c r="N5" s="86"/>
      <c r="O5" s="71"/>
    </row>
    <row r="6" spans="1:25" s="60" customFormat="1" ht="26.25" customHeight="1">
      <c r="A6" s="74">
        <v>209</v>
      </c>
      <c r="B6" s="73" t="s">
        <v>583</v>
      </c>
      <c r="C6" s="75">
        <f>C7+C12</f>
        <v>9984</v>
      </c>
      <c r="D6" s="76">
        <v>105429</v>
      </c>
      <c r="E6" s="77">
        <v>595734.14</v>
      </c>
      <c r="F6" s="60">
        <f>104401+13602</f>
        <v>118003</v>
      </c>
      <c r="G6" s="78" t="s">
        <v>37</v>
      </c>
      <c r="H6" s="78" t="s">
        <v>584</v>
      </c>
      <c r="I6" s="87">
        <v>596221.15</v>
      </c>
      <c r="J6" s="88" t="e">
        <f>G6-#REF!</f>
        <v>#REF!</v>
      </c>
      <c r="K6" s="76">
        <f t="shared" ref="K6:K11" si="0">I6-C6</f>
        <v>586237.15</v>
      </c>
      <c r="L6" s="76">
        <v>75943</v>
      </c>
      <c r="M6" s="78" t="s">
        <v>37</v>
      </c>
      <c r="N6" s="78" t="s">
        <v>584</v>
      </c>
      <c r="O6" s="87">
        <v>643048.94999999995</v>
      </c>
      <c r="P6" s="88" t="e">
        <f>M6-#REF!</f>
        <v>#REF!</v>
      </c>
      <c r="Q6" s="76">
        <f t="shared" ref="Q6:Q11" si="1">O6-C6</f>
        <v>633064.94999999995</v>
      </c>
      <c r="S6" s="60">
        <v>717759</v>
      </c>
      <c r="U6" s="90" t="s">
        <v>37</v>
      </c>
      <c r="V6" s="90" t="s">
        <v>584</v>
      </c>
      <c r="W6" s="91">
        <v>659380.53</v>
      </c>
      <c r="X6" s="60">
        <f t="shared" ref="X6:X11" si="2">C6-W6</f>
        <v>-649396.53</v>
      </c>
      <c r="Y6" s="60" t="e">
        <f>U6-#REF!</f>
        <v>#REF!</v>
      </c>
    </row>
    <row r="7" spans="1:25" s="59" customFormat="1" ht="26.25" customHeight="1">
      <c r="A7" s="74" t="s">
        <v>585</v>
      </c>
      <c r="B7" s="73" t="s">
        <v>586</v>
      </c>
      <c r="C7" s="79">
        <f>SUM(C8:C11)</f>
        <v>3479</v>
      </c>
      <c r="D7" s="80"/>
      <c r="E7" s="80">
        <v>3922.87</v>
      </c>
      <c r="G7" s="81" t="s">
        <v>43</v>
      </c>
      <c r="H7" s="81" t="s">
        <v>44</v>
      </c>
      <c r="I7" s="89">
        <v>3922.87</v>
      </c>
      <c r="J7" s="62" t="e">
        <f>G7-#REF!</f>
        <v>#REF!</v>
      </c>
      <c r="K7" s="80">
        <f t="shared" si="0"/>
        <v>443.86999999999989</v>
      </c>
      <c r="L7" s="80">
        <v>750</v>
      </c>
      <c r="M7" s="81" t="s">
        <v>43</v>
      </c>
      <c r="N7" s="81" t="s">
        <v>44</v>
      </c>
      <c r="O7" s="89">
        <v>4041.81</v>
      </c>
      <c r="P7" s="62" t="e">
        <f>M7-#REF!</f>
        <v>#REF!</v>
      </c>
      <c r="Q7" s="80">
        <f t="shared" si="1"/>
        <v>562.80999999999995</v>
      </c>
      <c r="U7" s="92" t="s">
        <v>43</v>
      </c>
      <c r="V7" s="92" t="s">
        <v>44</v>
      </c>
      <c r="W7" s="93">
        <v>4680.9399999999996</v>
      </c>
      <c r="X7" s="59">
        <f t="shared" si="2"/>
        <v>-1201.9399999999996</v>
      </c>
      <c r="Y7" s="59" t="e">
        <f>U7-#REF!</f>
        <v>#REF!</v>
      </c>
    </row>
    <row r="8" spans="1:25" s="59" customFormat="1" ht="26.25" customHeight="1">
      <c r="A8" s="82" t="s">
        <v>587</v>
      </c>
      <c r="B8" s="83" t="s">
        <v>588</v>
      </c>
      <c r="C8" s="84">
        <v>3254</v>
      </c>
      <c r="D8" s="85"/>
      <c r="E8" s="85">
        <v>135.6</v>
      </c>
      <c r="G8" s="81" t="s">
        <v>46</v>
      </c>
      <c r="H8" s="81" t="s">
        <v>47</v>
      </c>
      <c r="I8" s="89">
        <v>135.6</v>
      </c>
      <c r="J8" s="62" t="e">
        <f>G8-#REF!</f>
        <v>#REF!</v>
      </c>
      <c r="K8" s="80">
        <f t="shared" si="0"/>
        <v>-3118.4</v>
      </c>
      <c r="L8" s="80"/>
      <c r="M8" s="81" t="s">
        <v>46</v>
      </c>
      <c r="N8" s="81" t="s">
        <v>47</v>
      </c>
      <c r="O8" s="89">
        <v>135.6</v>
      </c>
      <c r="P8" s="62" t="e">
        <f>M8-#REF!</f>
        <v>#REF!</v>
      </c>
      <c r="Q8" s="80">
        <f t="shared" si="1"/>
        <v>-3118.4</v>
      </c>
      <c r="U8" s="92" t="s">
        <v>46</v>
      </c>
      <c r="V8" s="92" t="s">
        <v>47</v>
      </c>
      <c r="W8" s="93">
        <v>135.6</v>
      </c>
      <c r="X8" s="59">
        <f t="shared" si="2"/>
        <v>3118.4</v>
      </c>
      <c r="Y8" s="59" t="e">
        <f>U8-#REF!</f>
        <v>#REF!</v>
      </c>
    </row>
    <row r="9" spans="1:25" s="59" customFormat="1" ht="26.25" customHeight="1">
      <c r="A9" s="82" t="s">
        <v>589</v>
      </c>
      <c r="B9" s="83" t="s">
        <v>590</v>
      </c>
      <c r="C9" s="84">
        <v>181</v>
      </c>
      <c r="D9" s="80"/>
      <c r="E9" s="80">
        <v>7616.62</v>
      </c>
      <c r="G9" s="81" t="s">
        <v>40</v>
      </c>
      <c r="H9" s="81" t="s">
        <v>41</v>
      </c>
      <c r="I9" s="89">
        <v>7616.62</v>
      </c>
      <c r="J9" s="62" t="e">
        <f>G9-#REF!</f>
        <v>#REF!</v>
      </c>
      <c r="K9" s="80">
        <f t="shared" si="0"/>
        <v>7435.62</v>
      </c>
      <c r="L9" s="80"/>
      <c r="M9" s="81" t="s">
        <v>40</v>
      </c>
      <c r="N9" s="81" t="s">
        <v>41</v>
      </c>
      <c r="O9" s="89">
        <v>7749.58</v>
      </c>
      <c r="P9" s="62" t="e">
        <f>M9-#REF!</f>
        <v>#REF!</v>
      </c>
      <c r="Q9" s="80">
        <f t="shared" si="1"/>
        <v>7568.58</v>
      </c>
      <c r="U9" s="92" t="s">
        <v>40</v>
      </c>
      <c r="V9" s="92" t="s">
        <v>41</v>
      </c>
      <c r="W9" s="93">
        <v>8475.4699999999993</v>
      </c>
      <c r="X9" s="59">
        <f t="shared" si="2"/>
        <v>-8294.4699999999993</v>
      </c>
      <c r="Y9" s="59" t="e">
        <f>U9-#REF!</f>
        <v>#REF!</v>
      </c>
    </row>
    <row r="10" spans="1:25" s="60" customFormat="1" ht="26.25" customHeight="1">
      <c r="A10" s="82" t="s">
        <v>591</v>
      </c>
      <c r="B10" s="83" t="s">
        <v>592</v>
      </c>
      <c r="C10" s="84">
        <v>44</v>
      </c>
      <c r="D10" s="76"/>
      <c r="E10" s="76">
        <v>3922.87</v>
      </c>
      <c r="G10" s="78" t="s">
        <v>43</v>
      </c>
      <c r="H10" s="78" t="s">
        <v>593</v>
      </c>
      <c r="I10" s="87">
        <v>3922.87</v>
      </c>
      <c r="J10" s="88" t="e">
        <f>G10-#REF!</f>
        <v>#REF!</v>
      </c>
      <c r="K10" s="76">
        <f t="shared" si="0"/>
        <v>3878.87</v>
      </c>
      <c r="L10" s="76">
        <v>750</v>
      </c>
      <c r="M10" s="78" t="s">
        <v>43</v>
      </c>
      <c r="N10" s="78" t="s">
        <v>593</v>
      </c>
      <c r="O10" s="87">
        <v>4041.81</v>
      </c>
      <c r="P10" s="88" t="e">
        <f>M10-#REF!</f>
        <v>#REF!</v>
      </c>
      <c r="Q10" s="76">
        <f t="shared" si="1"/>
        <v>3997.81</v>
      </c>
      <c r="U10" s="90" t="s">
        <v>43</v>
      </c>
      <c r="V10" s="90" t="s">
        <v>593</v>
      </c>
      <c r="W10" s="91">
        <v>4680.9399999999996</v>
      </c>
      <c r="X10" s="60">
        <f t="shared" si="2"/>
        <v>-4636.9399999999996</v>
      </c>
      <c r="Y10" s="60" t="e">
        <f>U10-#REF!</f>
        <v>#REF!</v>
      </c>
    </row>
    <row r="11" spans="1:25" s="59" customFormat="1" ht="26.25" customHeight="1">
      <c r="A11" s="82" t="s">
        <v>594</v>
      </c>
      <c r="B11" s="83" t="s">
        <v>595</v>
      </c>
      <c r="C11" s="84"/>
      <c r="D11" s="85"/>
      <c r="E11" s="85">
        <v>135.6</v>
      </c>
      <c r="G11" s="81" t="s">
        <v>46</v>
      </c>
      <c r="H11" s="81" t="s">
        <v>47</v>
      </c>
      <c r="I11" s="89">
        <v>135.6</v>
      </c>
      <c r="J11" s="62" t="e">
        <f>G11-#REF!</f>
        <v>#REF!</v>
      </c>
      <c r="K11" s="80">
        <f t="shared" si="0"/>
        <v>135.6</v>
      </c>
      <c r="L11" s="80"/>
      <c r="M11" s="81" t="s">
        <v>46</v>
      </c>
      <c r="N11" s="81" t="s">
        <v>47</v>
      </c>
      <c r="O11" s="89">
        <v>135.6</v>
      </c>
      <c r="P11" s="62" t="e">
        <f>M11-#REF!</f>
        <v>#REF!</v>
      </c>
      <c r="Q11" s="80">
        <f t="shared" si="1"/>
        <v>135.6</v>
      </c>
      <c r="U11" s="92" t="s">
        <v>46</v>
      </c>
      <c r="V11" s="92" t="s">
        <v>47</v>
      </c>
      <c r="W11" s="93">
        <v>135.6</v>
      </c>
      <c r="X11" s="59">
        <f t="shared" si="2"/>
        <v>-135.6</v>
      </c>
      <c r="Y11" s="59" t="e">
        <f>U11-#REF!</f>
        <v>#REF!</v>
      </c>
    </row>
    <row r="12" spans="1:25" s="59" customFormat="1" ht="26.25" customHeight="1">
      <c r="A12" s="74" t="s">
        <v>596</v>
      </c>
      <c r="B12" s="73" t="s">
        <v>597</v>
      </c>
      <c r="C12" s="79">
        <f>SUM(C13:C15)</f>
        <v>6505</v>
      </c>
      <c r="D12" s="80"/>
      <c r="E12" s="80">
        <v>7616.62</v>
      </c>
      <c r="G12" s="81" t="s">
        <v>40</v>
      </c>
      <c r="H12" s="81" t="s">
        <v>41</v>
      </c>
      <c r="I12" s="89">
        <v>7616.62</v>
      </c>
      <c r="J12" s="62" t="e">
        <f>G12-#REF!</f>
        <v>#REF!</v>
      </c>
      <c r="K12" s="80">
        <f t="shared" ref="K12" si="3">I12-C12</f>
        <v>1111.6199999999999</v>
      </c>
      <c r="L12" s="80"/>
      <c r="M12" s="81" t="s">
        <v>40</v>
      </c>
      <c r="N12" s="81" t="s">
        <v>41</v>
      </c>
      <c r="O12" s="89">
        <v>7749.58</v>
      </c>
      <c r="P12" s="62" t="e">
        <f>M12-#REF!</f>
        <v>#REF!</v>
      </c>
      <c r="Q12" s="80">
        <f t="shared" ref="Q12" si="4">O12-C12</f>
        <v>1244.58</v>
      </c>
      <c r="U12" s="92" t="s">
        <v>40</v>
      </c>
      <c r="V12" s="92" t="s">
        <v>41</v>
      </c>
      <c r="W12" s="93">
        <v>8475.4699999999993</v>
      </c>
      <c r="X12" s="59">
        <f t="shared" ref="X12" si="5">C12-W12</f>
        <v>-1970.4699999999993</v>
      </c>
      <c r="Y12" s="59" t="e">
        <f>U12-#REF!</f>
        <v>#REF!</v>
      </c>
    </row>
    <row r="13" spans="1:25" s="59" customFormat="1" ht="26.25" customHeight="1">
      <c r="A13" s="82" t="s">
        <v>598</v>
      </c>
      <c r="B13" s="83" t="s">
        <v>599</v>
      </c>
      <c r="C13" s="84">
        <v>6395</v>
      </c>
      <c r="G13" s="71" t="str">
        <f>""</f>
        <v/>
      </c>
      <c r="H13" s="71" t="str">
        <f>""</f>
        <v/>
      </c>
      <c r="I13" s="71" t="str">
        <f>""</f>
        <v/>
      </c>
      <c r="J13" s="62"/>
      <c r="M13" s="71" t="str">
        <f>""</f>
        <v/>
      </c>
      <c r="N13" s="86" t="str">
        <f>""</f>
        <v/>
      </c>
      <c r="O13" s="71" t="str">
        <f>""</f>
        <v/>
      </c>
      <c r="W13" s="94" t="e">
        <f>W14+#REF!+#REF!+#REF!+#REF!+#REF!+#REF!+#REF!+#REF!+#REF!+#REF!+#REF!+#REF!+#REF!+#REF!+#REF!+#REF!+#REF!+#REF!+#REF!+#REF!</f>
        <v>#REF!</v>
      </c>
      <c r="X13" s="94" t="e">
        <f>X14+#REF!+#REF!+#REF!+#REF!+#REF!+#REF!+#REF!+#REF!+#REF!+#REF!+#REF!+#REF!+#REF!+#REF!+#REF!+#REF!+#REF!+#REF!+#REF!+#REF!</f>
        <v>#REF!</v>
      </c>
    </row>
    <row r="14" spans="1:25" ht="19.5" customHeight="1">
      <c r="A14" s="82" t="s">
        <v>600</v>
      </c>
      <c r="B14" s="83" t="s">
        <v>592</v>
      </c>
      <c r="C14" s="84"/>
      <c r="Q14" s="95"/>
      <c r="U14" s="96" t="s">
        <v>56</v>
      </c>
      <c r="V14" s="96" t="s">
        <v>57</v>
      </c>
      <c r="W14" s="97">
        <v>19998</v>
      </c>
      <c r="X14" s="63">
        <f>C14-W14</f>
        <v>-19998</v>
      </c>
      <c r="Y14" s="63" t="e">
        <f>U14-#REF!</f>
        <v>#REF!</v>
      </c>
    </row>
    <row r="15" spans="1:25" ht="21" customHeight="1">
      <c r="A15" s="82" t="s">
        <v>601</v>
      </c>
      <c r="B15" s="83" t="s">
        <v>602</v>
      </c>
      <c r="C15" s="84">
        <v>110</v>
      </c>
      <c r="Q15" s="95"/>
    </row>
    <row r="16" spans="1:25" ht="21.95" customHeight="1">
      <c r="A16" s="74" t="s">
        <v>603</v>
      </c>
      <c r="B16" s="73" t="s">
        <v>428</v>
      </c>
      <c r="C16" s="79">
        <f>C17</f>
        <v>8741</v>
      </c>
    </row>
    <row r="17" spans="1:3" ht="21.95" customHeight="1">
      <c r="A17" s="74" t="s">
        <v>604</v>
      </c>
      <c r="B17" s="73" t="s">
        <v>605</v>
      </c>
      <c r="C17" s="79">
        <f>C18</f>
        <v>8741</v>
      </c>
    </row>
    <row r="18" spans="1:3" ht="21.95" customHeight="1">
      <c r="A18" s="82" t="s">
        <v>606</v>
      </c>
      <c r="B18" s="83" t="s">
        <v>607</v>
      </c>
      <c r="C18" s="84">
        <v>8741</v>
      </c>
    </row>
  </sheetData>
  <mergeCells count="1">
    <mergeCell ref="A2:C2"/>
  </mergeCells>
  <phoneticPr fontId="61" type="noConversion"/>
  <printOptions horizontalCentered="1"/>
  <pageMargins left="0.74803149606299202" right="0.74803149606299202" top="0.98425196850393704" bottom="0.98425196850393704" header="0.511811023622047" footer="0.511811023622047"/>
  <pageSetup paperSize="9" scale="90"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A1:WVM10"/>
  <sheetViews>
    <sheetView view="pageBreakPreview" zoomScaleNormal="100" workbookViewId="0">
      <selection activeCell="E13" sqref="E13"/>
    </sheetView>
  </sheetViews>
  <sheetFormatPr defaultColWidth="7.86328125" defaultRowHeight="15.4"/>
  <cols>
    <col min="1" max="1" width="21.3984375" style="46" customWidth="1"/>
    <col min="2" max="8" width="14.86328125" style="46" customWidth="1"/>
    <col min="9" max="253" width="7.86328125" style="46"/>
    <col min="254" max="254" width="35.73046875" style="46" customWidth="1"/>
    <col min="255" max="255" width="7.86328125" style="46" hidden="1" customWidth="1"/>
    <col min="256" max="257" width="12" style="46" customWidth="1"/>
    <col min="258" max="258" width="8" style="46" customWidth="1"/>
    <col min="259" max="259" width="7.86328125" style="46" customWidth="1"/>
    <col min="260" max="261" width="7.86328125" style="46" hidden="1" customWidth="1"/>
    <col min="262" max="509" width="7.86328125" style="46"/>
    <col min="510" max="510" width="35.73046875" style="46" customWidth="1"/>
    <col min="511" max="511" width="7.86328125" style="46" hidden="1" customWidth="1"/>
    <col min="512" max="513" width="12" style="46" customWidth="1"/>
    <col min="514" max="514" width="8" style="46" customWidth="1"/>
    <col min="515" max="515" width="7.86328125" style="46" customWidth="1"/>
    <col min="516" max="517" width="7.86328125" style="46" hidden="1" customWidth="1"/>
    <col min="518" max="765" width="7.86328125" style="46"/>
    <col min="766" max="766" width="35.73046875" style="46" customWidth="1"/>
    <col min="767" max="767" width="7.86328125" style="46" hidden="1" customWidth="1"/>
    <col min="768" max="769" width="12" style="46" customWidth="1"/>
    <col min="770" max="770" width="8" style="46" customWidth="1"/>
    <col min="771" max="771" width="7.86328125" style="46" customWidth="1"/>
    <col min="772" max="773" width="7.86328125" style="46" hidden="1" customWidth="1"/>
    <col min="774" max="1021" width="7.86328125" style="46"/>
    <col min="1022" max="1022" width="35.73046875" style="46" customWidth="1"/>
    <col min="1023" max="1023" width="7.86328125" style="46" hidden="1" customWidth="1"/>
    <col min="1024" max="1025" width="12" style="46" customWidth="1"/>
    <col min="1026" max="1026" width="8" style="46" customWidth="1"/>
    <col min="1027" max="1027" width="7.86328125" style="46" customWidth="1"/>
    <col min="1028" max="1029" width="7.86328125" style="46" hidden="1" customWidth="1"/>
    <col min="1030" max="1277" width="7.86328125" style="46"/>
    <col min="1278" max="1278" width="35.73046875" style="46" customWidth="1"/>
    <col min="1279" max="1279" width="7.86328125" style="46" hidden="1" customWidth="1"/>
    <col min="1280" max="1281" width="12" style="46" customWidth="1"/>
    <col min="1282" max="1282" width="8" style="46" customWidth="1"/>
    <col min="1283" max="1283" width="7.86328125" style="46" customWidth="1"/>
    <col min="1284" max="1285" width="7.86328125" style="46" hidden="1" customWidth="1"/>
    <col min="1286" max="1533" width="7.86328125" style="46"/>
    <col min="1534" max="1534" width="35.73046875" style="46" customWidth="1"/>
    <col min="1535" max="1535" width="7.86328125" style="46" hidden="1" customWidth="1"/>
    <col min="1536" max="1537" width="12" style="46" customWidth="1"/>
    <col min="1538" max="1538" width="8" style="46" customWidth="1"/>
    <col min="1539" max="1539" width="7.86328125" style="46" customWidth="1"/>
    <col min="1540" max="1541" width="7.86328125" style="46" hidden="1" customWidth="1"/>
    <col min="1542" max="1789" width="7.86328125" style="46"/>
    <col min="1790" max="1790" width="35.73046875" style="46" customWidth="1"/>
    <col min="1791" max="1791" width="7.86328125" style="46" hidden="1" customWidth="1"/>
    <col min="1792" max="1793" width="12" style="46" customWidth="1"/>
    <col min="1794" max="1794" width="8" style="46" customWidth="1"/>
    <col min="1795" max="1795" width="7.86328125" style="46" customWidth="1"/>
    <col min="1796" max="1797" width="7.86328125" style="46" hidden="1" customWidth="1"/>
    <col min="1798" max="2045" width="7.86328125" style="46"/>
    <col min="2046" max="2046" width="35.73046875" style="46" customWidth="1"/>
    <col min="2047" max="2047" width="7.86328125" style="46" hidden="1" customWidth="1"/>
    <col min="2048" max="2049" width="12" style="46" customWidth="1"/>
    <col min="2050" max="2050" width="8" style="46" customWidth="1"/>
    <col min="2051" max="2051" width="7.86328125" style="46" customWidth="1"/>
    <col min="2052" max="2053" width="7.86328125" style="46" hidden="1" customWidth="1"/>
    <col min="2054" max="2301" width="7.86328125" style="46"/>
    <col min="2302" max="2302" width="35.73046875" style="46" customWidth="1"/>
    <col min="2303" max="2303" width="7.86328125" style="46" hidden="1" customWidth="1"/>
    <col min="2304" max="2305" width="12" style="46" customWidth="1"/>
    <col min="2306" max="2306" width="8" style="46" customWidth="1"/>
    <col min="2307" max="2307" width="7.86328125" style="46" customWidth="1"/>
    <col min="2308" max="2309" width="7.86328125" style="46" hidden="1" customWidth="1"/>
    <col min="2310" max="2557" width="7.86328125" style="46"/>
    <col min="2558" max="2558" width="35.73046875" style="46" customWidth="1"/>
    <col min="2559" max="2559" width="7.86328125" style="46" hidden="1" customWidth="1"/>
    <col min="2560" max="2561" width="12" style="46" customWidth="1"/>
    <col min="2562" max="2562" width="8" style="46" customWidth="1"/>
    <col min="2563" max="2563" width="7.86328125" style="46" customWidth="1"/>
    <col min="2564" max="2565" width="7.86328125" style="46" hidden="1" customWidth="1"/>
    <col min="2566" max="2813" width="7.86328125" style="46"/>
    <col min="2814" max="2814" width="35.73046875" style="46" customWidth="1"/>
    <col min="2815" max="2815" width="7.86328125" style="46" hidden="1" customWidth="1"/>
    <col min="2816" max="2817" width="12" style="46" customWidth="1"/>
    <col min="2818" max="2818" width="8" style="46" customWidth="1"/>
    <col min="2819" max="2819" width="7.86328125" style="46" customWidth="1"/>
    <col min="2820" max="2821" width="7.86328125" style="46" hidden="1" customWidth="1"/>
    <col min="2822" max="3069" width="7.86328125" style="46"/>
    <col min="3070" max="3070" width="35.73046875" style="46" customWidth="1"/>
    <col min="3071" max="3071" width="7.86328125" style="46" hidden="1" customWidth="1"/>
    <col min="3072" max="3073" width="12" style="46" customWidth="1"/>
    <col min="3074" max="3074" width="8" style="46" customWidth="1"/>
    <col min="3075" max="3075" width="7.86328125" style="46" customWidth="1"/>
    <col min="3076" max="3077" width="7.86328125" style="46" hidden="1" customWidth="1"/>
    <col min="3078" max="3325" width="7.86328125" style="46"/>
    <col min="3326" max="3326" width="35.73046875" style="46" customWidth="1"/>
    <col min="3327" max="3327" width="7.86328125" style="46" hidden="1" customWidth="1"/>
    <col min="3328" max="3329" width="12" style="46" customWidth="1"/>
    <col min="3330" max="3330" width="8" style="46" customWidth="1"/>
    <col min="3331" max="3331" width="7.86328125" style="46" customWidth="1"/>
    <col min="3332" max="3333" width="7.86328125" style="46" hidden="1" customWidth="1"/>
    <col min="3334" max="3581" width="7.86328125" style="46"/>
    <col min="3582" max="3582" width="35.73046875" style="46" customWidth="1"/>
    <col min="3583" max="3583" width="7.86328125" style="46" hidden="1" customWidth="1"/>
    <col min="3584" max="3585" width="12" style="46" customWidth="1"/>
    <col min="3586" max="3586" width="8" style="46" customWidth="1"/>
    <col min="3587" max="3587" width="7.86328125" style="46" customWidth="1"/>
    <col min="3588" max="3589" width="7.86328125" style="46" hidden="1" customWidth="1"/>
    <col min="3590" max="3837" width="7.86328125" style="46"/>
    <col min="3838" max="3838" width="35.73046875" style="46" customWidth="1"/>
    <col min="3839" max="3839" width="7.86328125" style="46" hidden="1" customWidth="1"/>
    <col min="3840" max="3841" width="12" style="46" customWidth="1"/>
    <col min="3842" max="3842" width="8" style="46" customWidth="1"/>
    <col min="3843" max="3843" width="7.86328125" style="46" customWidth="1"/>
    <col min="3844" max="3845" width="7.86328125" style="46" hidden="1" customWidth="1"/>
    <col min="3846" max="4093" width="7.86328125" style="46"/>
    <col min="4094" max="4094" width="35.73046875" style="46" customWidth="1"/>
    <col min="4095" max="4095" width="7.86328125" style="46" hidden="1" customWidth="1"/>
    <col min="4096" max="4097" width="12" style="46" customWidth="1"/>
    <col min="4098" max="4098" width="8" style="46" customWidth="1"/>
    <col min="4099" max="4099" width="7.86328125" style="46" customWidth="1"/>
    <col min="4100" max="4101" width="7.86328125" style="46" hidden="1" customWidth="1"/>
    <col min="4102" max="4349" width="7.86328125" style="46"/>
    <col min="4350" max="4350" width="35.73046875" style="46" customWidth="1"/>
    <col min="4351" max="4351" width="7.86328125" style="46" hidden="1" customWidth="1"/>
    <col min="4352" max="4353" width="12" style="46" customWidth="1"/>
    <col min="4354" max="4354" width="8" style="46" customWidth="1"/>
    <col min="4355" max="4355" width="7.86328125" style="46" customWidth="1"/>
    <col min="4356" max="4357" width="7.86328125" style="46" hidden="1" customWidth="1"/>
    <col min="4358" max="4605" width="7.86328125" style="46"/>
    <col min="4606" max="4606" width="35.73046875" style="46" customWidth="1"/>
    <col min="4607" max="4607" width="7.86328125" style="46" hidden="1" customWidth="1"/>
    <col min="4608" max="4609" width="12" style="46" customWidth="1"/>
    <col min="4610" max="4610" width="8" style="46" customWidth="1"/>
    <col min="4611" max="4611" width="7.86328125" style="46" customWidth="1"/>
    <col min="4612" max="4613" width="7.86328125" style="46" hidden="1" customWidth="1"/>
    <col min="4614" max="4861" width="7.86328125" style="46"/>
    <col min="4862" max="4862" width="35.73046875" style="46" customWidth="1"/>
    <col min="4863" max="4863" width="7.86328125" style="46" hidden="1" customWidth="1"/>
    <col min="4864" max="4865" width="12" style="46" customWidth="1"/>
    <col min="4866" max="4866" width="8" style="46" customWidth="1"/>
    <col min="4867" max="4867" width="7.86328125" style="46" customWidth="1"/>
    <col min="4868" max="4869" width="7.86328125" style="46" hidden="1" customWidth="1"/>
    <col min="4870" max="5117" width="7.86328125" style="46"/>
    <col min="5118" max="5118" width="35.73046875" style="46" customWidth="1"/>
    <col min="5119" max="5119" width="7.86328125" style="46" hidden="1" customWidth="1"/>
    <col min="5120" max="5121" width="12" style="46" customWidth="1"/>
    <col min="5122" max="5122" width="8" style="46" customWidth="1"/>
    <col min="5123" max="5123" width="7.86328125" style="46" customWidth="1"/>
    <col min="5124" max="5125" width="7.86328125" style="46" hidden="1" customWidth="1"/>
    <col min="5126" max="5373" width="7.86328125" style="46"/>
    <col min="5374" max="5374" width="35.73046875" style="46" customWidth="1"/>
    <col min="5375" max="5375" width="7.86328125" style="46" hidden="1" customWidth="1"/>
    <col min="5376" max="5377" width="12" style="46" customWidth="1"/>
    <col min="5378" max="5378" width="8" style="46" customWidth="1"/>
    <col min="5379" max="5379" width="7.86328125" style="46" customWidth="1"/>
    <col min="5380" max="5381" width="7.86328125" style="46" hidden="1" customWidth="1"/>
    <col min="5382" max="5629" width="7.86328125" style="46"/>
    <col min="5630" max="5630" width="35.73046875" style="46" customWidth="1"/>
    <col min="5631" max="5631" width="7.86328125" style="46" hidden="1" customWidth="1"/>
    <col min="5632" max="5633" width="12" style="46" customWidth="1"/>
    <col min="5634" max="5634" width="8" style="46" customWidth="1"/>
    <col min="5635" max="5635" width="7.86328125" style="46" customWidth="1"/>
    <col min="5636" max="5637" width="7.86328125" style="46" hidden="1" customWidth="1"/>
    <col min="5638" max="5885" width="7.86328125" style="46"/>
    <col min="5886" max="5886" width="35.73046875" style="46" customWidth="1"/>
    <col min="5887" max="5887" width="7.86328125" style="46" hidden="1" customWidth="1"/>
    <col min="5888" max="5889" width="12" style="46" customWidth="1"/>
    <col min="5890" max="5890" width="8" style="46" customWidth="1"/>
    <col min="5891" max="5891" width="7.86328125" style="46" customWidth="1"/>
    <col min="5892" max="5893" width="7.86328125" style="46" hidden="1" customWidth="1"/>
    <col min="5894" max="6141" width="7.86328125" style="46"/>
    <col min="6142" max="6142" width="35.73046875" style="46" customWidth="1"/>
    <col min="6143" max="6143" width="7.86328125" style="46" hidden="1" customWidth="1"/>
    <col min="6144" max="6145" width="12" style="46" customWidth="1"/>
    <col min="6146" max="6146" width="8" style="46" customWidth="1"/>
    <col min="6147" max="6147" width="7.86328125" style="46" customWidth="1"/>
    <col min="6148" max="6149" width="7.86328125" style="46" hidden="1" customWidth="1"/>
    <col min="6150" max="6397" width="7.86328125" style="46"/>
    <col min="6398" max="6398" width="35.73046875" style="46" customWidth="1"/>
    <col min="6399" max="6399" width="7.86328125" style="46" hidden="1" customWidth="1"/>
    <col min="6400" max="6401" width="12" style="46" customWidth="1"/>
    <col min="6402" max="6402" width="8" style="46" customWidth="1"/>
    <col min="6403" max="6403" width="7.86328125" style="46" customWidth="1"/>
    <col min="6404" max="6405" width="7.86328125" style="46" hidden="1" customWidth="1"/>
    <col min="6406" max="6653" width="7.86328125" style="46"/>
    <col min="6654" max="6654" width="35.73046875" style="46" customWidth="1"/>
    <col min="6655" max="6655" width="7.86328125" style="46" hidden="1" customWidth="1"/>
    <col min="6656" max="6657" width="12" style="46" customWidth="1"/>
    <col min="6658" max="6658" width="8" style="46" customWidth="1"/>
    <col min="6659" max="6659" width="7.86328125" style="46" customWidth="1"/>
    <col min="6660" max="6661" width="7.86328125" style="46" hidden="1" customWidth="1"/>
    <col min="6662" max="6909" width="7.86328125" style="46"/>
    <col min="6910" max="6910" width="35.73046875" style="46" customWidth="1"/>
    <col min="6911" max="6911" width="7.86328125" style="46" hidden="1" customWidth="1"/>
    <col min="6912" max="6913" width="12" style="46" customWidth="1"/>
    <col min="6914" max="6914" width="8" style="46" customWidth="1"/>
    <col min="6915" max="6915" width="7.86328125" style="46" customWidth="1"/>
    <col min="6916" max="6917" width="7.86328125" style="46" hidden="1" customWidth="1"/>
    <col min="6918" max="7165" width="7.86328125" style="46"/>
    <col min="7166" max="7166" width="35.73046875" style="46" customWidth="1"/>
    <col min="7167" max="7167" width="7.86328125" style="46" hidden="1" customWidth="1"/>
    <col min="7168" max="7169" width="12" style="46" customWidth="1"/>
    <col min="7170" max="7170" width="8" style="46" customWidth="1"/>
    <col min="7171" max="7171" width="7.86328125" style="46" customWidth="1"/>
    <col min="7172" max="7173" width="7.86328125" style="46" hidden="1" customWidth="1"/>
    <col min="7174" max="7421" width="7.86328125" style="46"/>
    <col min="7422" max="7422" width="35.73046875" style="46" customWidth="1"/>
    <col min="7423" max="7423" width="7.86328125" style="46" hidden="1" customWidth="1"/>
    <col min="7424" max="7425" width="12" style="46" customWidth="1"/>
    <col min="7426" max="7426" width="8" style="46" customWidth="1"/>
    <col min="7427" max="7427" width="7.86328125" style="46" customWidth="1"/>
    <col min="7428" max="7429" width="7.86328125" style="46" hidden="1" customWidth="1"/>
    <col min="7430" max="7677" width="7.86328125" style="46"/>
    <col min="7678" max="7678" width="35.73046875" style="46" customWidth="1"/>
    <col min="7679" max="7679" width="7.86328125" style="46" hidden="1" customWidth="1"/>
    <col min="7680" max="7681" width="12" style="46" customWidth="1"/>
    <col min="7682" max="7682" width="8" style="46" customWidth="1"/>
    <col min="7683" max="7683" width="7.86328125" style="46" customWidth="1"/>
    <col min="7684" max="7685" width="7.86328125" style="46" hidden="1" customWidth="1"/>
    <col min="7686" max="7933" width="7.86328125" style="46"/>
    <col min="7934" max="7934" width="35.73046875" style="46" customWidth="1"/>
    <col min="7935" max="7935" width="7.86328125" style="46" hidden="1" customWidth="1"/>
    <col min="7936" max="7937" width="12" style="46" customWidth="1"/>
    <col min="7938" max="7938" width="8" style="46" customWidth="1"/>
    <col min="7939" max="7939" width="7.86328125" style="46" customWidth="1"/>
    <col min="7940" max="7941" width="7.86328125" style="46" hidden="1" customWidth="1"/>
    <col min="7942" max="8189" width="7.86328125" style="46"/>
    <col min="8190" max="8190" width="35.73046875" style="46" customWidth="1"/>
    <col min="8191" max="8191" width="7.86328125" style="46" hidden="1" customWidth="1"/>
    <col min="8192" max="8193" width="12" style="46" customWidth="1"/>
    <col min="8194" max="8194" width="8" style="46" customWidth="1"/>
    <col min="8195" max="8195" width="7.86328125" style="46" customWidth="1"/>
    <col min="8196" max="8197" width="7.86328125" style="46" hidden="1" customWidth="1"/>
    <col min="8198" max="8445" width="7.86328125" style="46"/>
    <col min="8446" max="8446" width="35.73046875" style="46" customWidth="1"/>
    <col min="8447" max="8447" width="7.86328125" style="46" hidden="1" customWidth="1"/>
    <col min="8448" max="8449" width="12" style="46" customWidth="1"/>
    <col min="8450" max="8450" width="8" style="46" customWidth="1"/>
    <col min="8451" max="8451" width="7.86328125" style="46" customWidth="1"/>
    <col min="8452" max="8453" width="7.86328125" style="46" hidden="1" customWidth="1"/>
    <col min="8454" max="8701" width="7.86328125" style="46"/>
    <col min="8702" max="8702" width="35.73046875" style="46" customWidth="1"/>
    <col min="8703" max="8703" width="7.86328125" style="46" hidden="1" customWidth="1"/>
    <col min="8704" max="8705" width="12" style="46" customWidth="1"/>
    <col min="8706" max="8706" width="8" style="46" customWidth="1"/>
    <col min="8707" max="8707" width="7.86328125" style="46" customWidth="1"/>
    <col min="8708" max="8709" width="7.86328125" style="46" hidden="1" customWidth="1"/>
    <col min="8710" max="8957" width="7.86328125" style="46"/>
    <col min="8958" max="8958" width="35.73046875" style="46" customWidth="1"/>
    <col min="8959" max="8959" width="7.86328125" style="46" hidden="1" customWidth="1"/>
    <col min="8960" max="8961" width="12" style="46" customWidth="1"/>
    <col min="8962" max="8962" width="8" style="46" customWidth="1"/>
    <col min="8963" max="8963" width="7.86328125" style="46" customWidth="1"/>
    <col min="8964" max="8965" width="7.86328125" style="46" hidden="1" customWidth="1"/>
    <col min="8966" max="9213" width="7.86328125" style="46"/>
    <col min="9214" max="9214" width="35.73046875" style="46" customWidth="1"/>
    <col min="9215" max="9215" width="7.86328125" style="46" hidden="1" customWidth="1"/>
    <col min="9216" max="9217" width="12" style="46" customWidth="1"/>
    <col min="9218" max="9218" width="8" style="46" customWidth="1"/>
    <col min="9219" max="9219" width="7.86328125" style="46" customWidth="1"/>
    <col min="9220" max="9221" width="7.86328125" style="46" hidden="1" customWidth="1"/>
    <col min="9222" max="9469" width="7.86328125" style="46"/>
    <col min="9470" max="9470" width="35.73046875" style="46" customWidth="1"/>
    <col min="9471" max="9471" width="7.86328125" style="46" hidden="1" customWidth="1"/>
    <col min="9472" max="9473" width="12" style="46" customWidth="1"/>
    <col min="9474" max="9474" width="8" style="46" customWidth="1"/>
    <col min="9475" max="9475" width="7.86328125" style="46" customWidth="1"/>
    <col min="9476" max="9477" width="7.86328125" style="46" hidden="1" customWidth="1"/>
    <col min="9478" max="9725" width="7.86328125" style="46"/>
    <col min="9726" max="9726" width="35.73046875" style="46" customWidth="1"/>
    <col min="9727" max="9727" width="7.86328125" style="46" hidden="1" customWidth="1"/>
    <col min="9728" max="9729" width="12" style="46" customWidth="1"/>
    <col min="9730" max="9730" width="8" style="46" customWidth="1"/>
    <col min="9731" max="9731" width="7.86328125" style="46" customWidth="1"/>
    <col min="9732" max="9733" width="7.86328125" style="46" hidden="1" customWidth="1"/>
    <col min="9734" max="9981" width="7.86328125" style="46"/>
    <col min="9982" max="9982" width="35.73046875" style="46" customWidth="1"/>
    <col min="9983" max="9983" width="7.86328125" style="46" hidden="1" customWidth="1"/>
    <col min="9984" max="9985" width="12" style="46" customWidth="1"/>
    <col min="9986" max="9986" width="8" style="46" customWidth="1"/>
    <col min="9987" max="9987" width="7.86328125" style="46" customWidth="1"/>
    <col min="9988" max="9989" width="7.86328125" style="46" hidden="1" customWidth="1"/>
    <col min="9990" max="10237" width="7.86328125" style="46"/>
    <col min="10238" max="10238" width="35.73046875" style="46" customWidth="1"/>
    <col min="10239" max="10239" width="7.86328125" style="46" hidden="1" customWidth="1"/>
    <col min="10240" max="10241" width="12" style="46" customWidth="1"/>
    <col min="10242" max="10242" width="8" style="46" customWidth="1"/>
    <col min="10243" max="10243" width="7.86328125" style="46" customWidth="1"/>
    <col min="10244" max="10245" width="7.86328125" style="46" hidden="1" customWidth="1"/>
    <col min="10246" max="10493" width="7.86328125" style="46"/>
    <col min="10494" max="10494" width="35.73046875" style="46" customWidth="1"/>
    <col min="10495" max="10495" width="7.86328125" style="46" hidden="1" customWidth="1"/>
    <col min="10496" max="10497" width="12" style="46" customWidth="1"/>
    <col min="10498" max="10498" width="8" style="46" customWidth="1"/>
    <col min="10499" max="10499" width="7.86328125" style="46" customWidth="1"/>
    <col min="10500" max="10501" width="7.86328125" style="46" hidden="1" customWidth="1"/>
    <col min="10502" max="10749" width="7.86328125" style="46"/>
    <col min="10750" max="10750" width="35.73046875" style="46" customWidth="1"/>
    <col min="10751" max="10751" width="7.86328125" style="46" hidden="1" customWidth="1"/>
    <col min="10752" max="10753" width="12" style="46" customWidth="1"/>
    <col min="10754" max="10754" width="8" style="46" customWidth="1"/>
    <col min="10755" max="10755" width="7.86328125" style="46" customWidth="1"/>
    <col min="10756" max="10757" width="7.86328125" style="46" hidden="1" customWidth="1"/>
    <col min="10758" max="11005" width="7.86328125" style="46"/>
    <col min="11006" max="11006" width="35.73046875" style="46" customWidth="1"/>
    <col min="11007" max="11007" width="7.86328125" style="46" hidden="1" customWidth="1"/>
    <col min="11008" max="11009" width="12" style="46" customWidth="1"/>
    <col min="11010" max="11010" width="8" style="46" customWidth="1"/>
    <col min="11011" max="11011" width="7.86328125" style="46" customWidth="1"/>
    <col min="11012" max="11013" width="7.86328125" style="46" hidden="1" customWidth="1"/>
    <col min="11014" max="11261" width="7.86328125" style="46"/>
    <col min="11262" max="11262" width="35.73046875" style="46" customWidth="1"/>
    <col min="11263" max="11263" width="7.86328125" style="46" hidden="1" customWidth="1"/>
    <col min="11264" max="11265" width="12" style="46" customWidth="1"/>
    <col min="11266" max="11266" width="8" style="46" customWidth="1"/>
    <col min="11267" max="11267" width="7.86328125" style="46" customWidth="1"/>
    <col min="11268" max="11269" width="7.86328125" style="46" hidden="1" customWidth="1"/>
    <col min="11270" max="11517" width="7.86328125" style="46"/>
    <col min="11518" max="11518" width="35.73046875" style="46" customWidth="1"/>
    <col min="11519" max="11519" width="7.86328125" style="46" hidden="1" customWidth="1"/>
    <col min="11520" max="11521" width="12" style="46" customWidth="1"/>
    <col min="11522" max="11522" width="8" style="46" customWidth="1"/>
    <col min="11523" max="11523" width="7.86328125" style="46" customWidth="1"/>
    <col min="11524" max="11525" width="7.86328125" style="46" hidden="1" customWidth="1"/>
    <col min="11526" max="11773" width="7.86328125" style="46"/>
    <col min="11774" max="11774" width="35.73046875" style="46" customWidth="1"/>
    <col min="11775" max="11775" width="7.86328125" style="46" hidden="1" customWidth="1"/>
    <col min="11776" max="11777" width="12" style="46" customWidth="1"/>
    <col min="11778" max="11778" width="8" style="46" customWidth="1"/>
    <col min="11779" max="11779" width="7.86328125" style="46" customWidth="1"/>
    <col min="11780" max="11781" width="7.86328125" style="46" hidden="1" customWidth="1"/>
    <col min="11782" max="12029" width="7.86328125" style="46"/>
    <col min="12030" max="12030" width="35.73046875" style="46" customWidth="1"/>
    <col min="12031" max="12031" width="7.86328125" style="46" hidden="1" customWidth="1"/>
    <col min="12032" max="12033" width="12" style="46" customWidth="1"/>
    <col min="12034" max="12034" width="8" style="46" customWidth="1"/>
    <col min="12035" max="12035" width="7.86328125" style="46" customWidth="1"/>
    <col min="12036" max="12037" width="7.86328125" style="46" hidden="1" customWidth="1"/>
    <col min="12038" max="12285" width="7.86328125" style="46"/>
    <col min="12286" max="12286" width="35.73046875" style="46" customWidth="1"/>
    <col min="12287" max="12287" width="7.86328125" style="46" hidden="1" customWidth="1"/>
    <col min="12288" max="12289" width="12" style="46" customWidth="1"/>
    <col min="12290" max="12290" width="8" style="46" customWidth="1"/>
    <col min="12291" max="12291" width="7.86328125" style="46" customWidth="1"/>
    <col min="12292" max="12293" width="7.86328125" style="46" hidden="1" customWidth="1"/>
    <col min="12294" max="12541" width="7.86328125" style="46"/>
    <col min="12542" max="12542" width="35.73046875" style="46" customWidth="1"/>
    <col min="12543" max="12543" width="7.86328125" style="46" hidden="1" customWidth="1"/>
    <col min="12544" max="12545" width="12" style="46" customWidth="1"/>
    <col min="12546" max="12546" width="8" style="46" customWidth="1"/>
    <col min="12547" max="12547" width="7.86328125" style="46" customWidth="1"/>
    <col min="12548" max="12549" width="7.86328125" style="46" hidden="1" customWidth="1"/>
    <col min="12550" max="12797" width="7.86328125" style="46"/>
    <col min="12798" max="12798" width="35.73046875" style="46" customWidth="1"/>
    <col min="12799" max="12799" width="7.86328125" style="46" hidden="1" customWidth="1"/>
    <col min="12800" max="12801" width="12" style="46" customWidth="1"/>
    <col min="12802" max="12802" width="8" style="46" customWidth="1"/>
    <col min="12803" max="12803" width="7.86328125" style="46" customWidth="1"/>
    <col min="12804" max="12805" width="7.86328125" style="46" hidden="1" customWidth="1"/>
    <col min="12806" max="13053" width="7.86328125" style="46"/>
    <col min="13054" max="13054" width="35.73046875" style="46" customWidth="1"/>
    <col min="13055" max="13055" width="7.86328125" style="46" hidden="1" customWidth="1"/>
    <col min="13056" max="13057" width="12" style="46" customWidth="1"/>
    <col min="13058" max="13058" width="8" style="46" customWidth="1"/>
    <col min="13059" max="13059" width="7.86328125" style="46" customWidth="1"/>
    <col min="13060" max="13061" width="7.86328125" style="46" hidden="1" customWidth="1"/>
    <col min="13062" max="13309" width="7.86328125" style="46"/>
    <col min="13310" max="13310" width="35.73046875" style="46" customWidth="1"/>
    <col min="13311" max="13311" width="7.86328125" style="46" hidden="1" customWidth="1"/>
    <col min="13312" max="13313" width="12" style="46" customWidth="1"/>
    <col min="13314" max="13314" width="8" style="46" customWidth="1"/>
    <col min="13315" max="13315" width="7.86328125" style="46" customWidth="1"/>
    <col min="13316" max="13317" width="7.86328125" style="46" hidden="1" customWidth="1"/>
    <col min="13318" max="13565" width="7.86328125" style="46"/>
    <col min="13566" max="13566" width="35.73046875" style="46" customWidth="1"/>
    <col min="13567" max="13567" width="7.86328125" style="46" hidden="1" customWidth="1"/>
    <col min="13568" max="13569" width="12" style="46" customWidth="1"/>
    <col min="13570" max="13570" width="8" style="46" customWidth="1"/>
    <col min="13571" max="13571" width="7.86328125" style="46" customWidth="1"/>
    <col min="13572" max="13573" width="7.86328125" style="46" hidden="1" customWidth="1"/>
    <col min="13574" max="13821" width="7.86328125" style="46"/>
    <col min="13822" max="13822" width="35.73046875" style="46" customWidth="1"/>
    <col min="13823" max="13823" width="7.86328125" style="46" hidden="1" customWidth="1"/>
    <col min="13824" max="13825" width="12" style="46" customWidth="1"/>
    <col min="13826" max="13826" width="8" style="46" customWidth="1"/>
    <col min="13827" max="13827" width="7.86328125" style="46" customWidth="1"/>
    <col min="13828" max="13829" width="7.86328125" style="46" hidden="1" customWidth="1"/>
    <col min="13830" max="14077" width="7.86328125" style="46"/>
    <col min="14078" max="14078" width="35.73046875" style="46" customWidth="1"/>
    <col min="14079" max="14079" width="7.86328125" style="46" hidden="1" customWidth="1"/>
    <col min="14080" max="14081" width="12" style="46" customWidth="1"/>
    <col min="14082" max="14082" width="8" style="46" customWidth="1"/>
    <col min="14083" max="14083" width="7.86328125" style="46" customWidth="1"/>
    <col min="14084" max="14085" width="7.86328125" style="46" hidden="1" customWidth="1"/>
    <col min="14086" max="14333" width="7.86328125" style="46"/>
    <col min="14334" max="14334" width="35.73046875" style="46" customWidth="1"/>
    <col min="14335" max="14335" width="7.86328125" style="46" hidden="1" customWidth="1"/>
    <col min="14336" max="14337" width="12" style="46" customWidth="1"/>
    <col min="14338" max="14338" width="8" style="46" customWidth="1"/>
    <col min="14339" max="14339" width="7.86328125" style="46" customWidth="1"/>
    <col min="14340" max="14341" width="7.86328125" style="46" hidden="1" customWidth="1"/>
    <col min="14342" max="14589" width="7.86328125" style="46"/>
    <col min="14590" max="14590" width="35.73046875" style="46" customWidth="1"/>
    <col min="14591" max="14591" width="7.86328125" style="46" hidden="1" customWidth="1"/>
    <col min="14592" max="14593" width="12" style="46" customWidth="1"/>
    <col min="14594" max="14594" width="8" style="46" customWidth="1"/>
    <col min="14595" max="14595" width="7.86328125" style="46" customWidth="1"/>
    <col min="14596" max="14597" width="7.86328125" style="46" hidden="1" customWidth="1"/>
    <col min="14598" max="14845" width="7.86328125" style="46"/>
    <col min="14846" max="14846" width="35.73046875" style="46" customWidth="1"/>
    <col min="14847" max="14847" width="7.86328125" style="46" hidden="1" customWidth="1"/>
    <col min="14848" max="14849" width="12" style="46" customWidth="1"/>
    <col min="14850" max="14850" width="8" style="46" customWidth="1"/>
    <col min="14851" max="14851" width="7.86328125" style="46" customWidth="1"/>
    <col min="14852" max="14853" width="7.86328125" style="46" hidden="1" customWidth="1"/>
    <col min="14854" max="15101" width="7.86328125" style="46"/>
    <col min="15102" max="15102" width="35.73046875" style="46" customWidth="1"/>
    <col min="15103" max="15103" width="7.86328125" style="46" hidden="1" customWidth="1"/>
    <col min="15104" max="15105" width="12" style="46" customWidth="1"/>
    <col min="15106" max="15106" width="8" style="46" customWidth="1"/>
    <col min="15107" max="15107" width="7.86328125" style="46" customWidth="1"/>
    <col min="15108" max="15109" width="7.86328125" style="46" hidden="1" customWidth="1"/>
    <col min="15110" max="15357" width="7.86328125" style="46"/>
    <col min="15358" max="15358" width="35.73046875" style="46" customWidth="1"/>
    <col min="15359" max="15359" width="7.86328125" style="46" hidden="1" customWidth="1"/>
    <col min="15360" max="15361" width="12" style="46" customWidth="1"/>
    <col min="15362" max="15362" width="8" style="46" customWidth="1"/>
    <col min="15363" max="15363" width="7.86328125" style="46" customWidth="1"/>
    <col min="15364" max="15365" width="7.86328125" style="46" hidden="1" customWidth="1"/>
    <col min="15366" max="15613" width="7.86328125" style="46"/>
    <col min="15614" max="15614" width="35.73046875" style="46" customWidth="1"/>
    <col min="15615" max="15615" width="7.86328125" style="46" hidden="1" customWidth="1"/>
    <col min="15616" max="15617" width="12" style="46" customWidth="1"/>
    <col min="15618" max="15618" width="8" style="46" customWidth="1"/>
    <col min="15619" max="15619" width="7.86328125" style="46" customWidth="1"/>
    <col min="15620" max="15621" width="7.86328125" style="46" hidden="1" customWidth="1"/>
    <col min="15622" max="15869" width="7.86328125" style="46"/>
    <col min="15870" max="15870" width="35.73046875" style="46" customWidth="1"/>
    <col min="15871" max="15871" width="7.86328125" style="46" hidden="1" customWidth="1"/>
    <col min="15872" max="15873" width="12" style="46" customWidth="1"/>
    <col min="15874" max="15874" width="8" style="46" customWidth="1"/>
    <col min="15875" max="15875" width="7.86328125" style="46" customWidth="1"/>
    <col min="15876" max="15877" width="7.86328125" style="46" hidden="1" customWidth="1"/>
    <col min="15878" max="16125" width="7.86328125" style="46"/>
    <col min="16126" max="16126" width="35.73046875" style="46" customWidth="1"/>
    <col min="16127" max="16127" width="7.86328125" style="46" hidden="1" customWidth="1"/>
    <col min="16128" max="16129" width="12" style="46" customWidth="1"/>
    <col min="16130" max="16130" width="8" style="46" customWidth="1"/>
    <col min="16131" max="16131" width="7.86328125" style="46" customWidth="1"/>
    <col min="16132" max="16133" width="7.86328125" style="46" hidden="1" customWidth="1"/>
    <col min="16134" max="16384" width="7.86328125" style="46"/>
  </cols>
  <sheetData>
    <row r="1" spans="1:7" ht="18.75" customHeight="1">
      <c r="A1" s="47" t="s">
        <v>608</v>
      </c>
      <c r="B1" s="48"/>
      <c r="C1" s="48"/>
    </row>
    <row r="2" spans="1:7" ht="19.5" customHeight="1">
      <c r="A2" s="326" t="s">
        <v>461</v>
      </c>
      <c r="B2" s="326"/>
      <c r="C2" s="326"/>
      <c r="D2" s="326"/>
      <c r="E2" s="326"/>
      <c r="F2" s="326"/>
      <c r="G2" s="326"/>
    </row>
    <row r="3" spans="1:7" ht="19.149999999999999">
      <c r="A3" s="326" t="s">
        <v>609</v>
      </c>
      <c r="B3" s="326"/>
      <c r="C3" s="326"/>
      <c r="D3" s="326"/>
      <c r="E3" s="326"/>
      <c r="F3" s="326"/>
      <c r="G3" s="326"/>
    </row>
    <row r="4" spans="1:7" s="42" customFormat="1" ht="26.1" customHeight="1">
      <c r="A4" s="49"/>
      <c r="B4" s="49"/>
      <c r="C4" s="50"/>
      <c r="D4" s="50"/>
      <c r="E4" s="50"/>
      <c r="F4" s="50"/>
      <c r="G4" s="51" t="s">
        <v>610</v>
      </c>
    </row>
    <row r="5" spans="1:7" s="43" customFormat="1" ht="33" customHeight="1">
      <c r="A5" s="52" t="s">
        <v>611</v>
      </c>
      <c r="B5" s="327" t="s">
        <v>612</v>
      </c>
      <c r="C5" s="327"/>
      <c r="D5" s="327"/>
      <c r="E5" s="327" t="s">
        <v>613</v>
      </c>
      <c r="F5" s="327"/>
      <c r="G5" s="327"/>
    </row>
    <row r="6" spans="1:7" s="44" customFormat="1" ht="33" customHeight="1">
      <c r="A6" s="53"/>
      <c r="B6" s="54"/>
      <c r="C6" s="55" t="s">
        <v>614</v>
      </c>
      <c r="D6" s="55" t="s">
        <v>615</v>
      </c>
      <c r="E6" s="54"/>
      <c r="F6" s="55" t="s">
        <v>614</v>
      </c>
      <c r="G6" s="55" t="s">
        <v>615</v>
      </c>
    </row>
    <row r="7" spans="1:7" s="44" customFormat="1" ht="33" customHeight="1">
      <c r="A7" s="56" t="s">
        <v>616</v>
      </c>
      <c r="B7" s="57" t="s">
        <v>617</v>
      </c>
      <c r="C7" s="57" t="s">
        <v>618</v>
      </c>
      <c r="D7" s="57" t="s">
        <v>619</v>
      </c>
      <c r="E7" s="57" t="s">
        <v>620</v>
      </c>
      <c r="F7" s="57" t="s">
        <v>621</v>
      </c>
      <c r="G7" s="57" t="s">
        <v>622</v>
      </c>
    </row>
    <row r="8" spans="1:7" s="44" customFormat="1" ht="33" customHeight="1">
      <c r="A8" s="58" t="s">
        <v>470</v>
      </c>
      <c r="B8" s="31">
        <f>C8+D8</f>
        <v>83.150154999999998</v>
      </c>
      <c r="C8" s="30">
        <v>31.835155</v>
      </c>
      <c r="D8" s="31">
        <v>51.314999999999998</v>
      </c>
      <c r="E8" s="31">
        <f>F8+G8</f>
        <v>64.517899999999997</v>
      </c>
      <c r="F8" s="31">
        <v>18.5779</v>
      </c>
      <c r="G8" s="31">
        <v>45.94</v>
      </c>
    </row>
    <row r="9" spans="1:7" s="45" customFormat="1" ht="20.100000000000001" customHeight="1">
      <c r="A9" s="328" t="s">
        <v>623</v>
      </c>
      <c r="B9" s="328"/>
      <c r="C9" s="328"/>
      <c r="D9" s="328"/>
      <c r="E9" s="328"/>
      <c r="F9" s="328"/>
      <c r="G9" s="328"/>
    </row>
    <row r="10" spans="1:7" s="45" customFormat="1" ht="20.100000000000001" customHeight="1">
      <c r="A10" s="328" t="s">
        <v>624</v>
      </c>
      <c r="B10" s="328"/>
      <c r="C10" s="328"/>
      <c r="D10" s="328"/>
      <c r="E10" s="328"/>
      <c r="F10" s="328"/>
      <c r="G10" s="328"/>
    </row>
  </sheetData>
  <mergeCells count="6">
    <mergeCell ref="A10:G10"/>
    <mergeCell ref="A2:G2"/>
    <mergeCell ref="A3:G3"/>
    <mergeCell ref="B5:D5"/>
    <mergeCell ref="E5:G5"/>
    <mergeCell ref="A9:G9"/>
  </mergeCells>
  <phoneticPr fontId="6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X30"/>
  <sheetViews>
    <sheetView topLeftCell="A10" workbookViewId="0">
      <selection activeCell="B31" sqref="B31"/>
    </sheetView>
  </sheetViews>
  <sheetFormatPr defaultColWidth="7" defaultRowHeight="13.9"/>
  <cols>
    <col min="1" max="1" width="35.1328125" style="61" customWidth="1"/>
    <col min="2" max="2" width="29.59765625" style="62" customWidth="1"/>
    <col min="3" max="3" width="10.3984375" style="59" hidden="1" customWidth="1"/>
    <col min="4" max="4" width="9.59765625" style="63" hidden="1" customWidth="1"/>
    <col min="5" max="5" width="8.1328125" style="63" hidden="1" customWidth="1"/>
    <col min="6" max="6" width="9.59765625" style="64" hidden="1" customWidth="1"/>
    <col min="7" max="7" width="17.46484375" style="64" hidden="1" customWidth="1"/>
    <col min="8" max="8" width="12.46484375" style="65" hidden="1" customWidth="1"/>
    <col min="9" max="9" width="7" style="66" hidden="1" customWidth="1"/>
    <col min="10" max="11" width="7" style="63" hidden="1" customWidth="1"/>
    <col min="12" max="12" width="13.86328125" style="63" hidden="1" customWidth="1"/>
    <col min="13" max="13" width="7.86328125" style="63" hidden="1" customWidth="1"/>
    <col min="14" max="14" width="9.46484375" style="63" hidden="1" customWidth="1"/>
    <col min="15" max="15" width="6.86328125" style="63" hidden="1" customWidth="1"/>
    <col min="16" max="16" width="9" style="63" hidden="1" customWidth="1"/>
    <col min="17" max="17" width="5.86328125" style="63" hidden="1" customWidth="1"/>
    <col min="18" max="18" width="5.265625" style="63" hidden="1" customWidth="1"/>
    <col min="19" max="19" width="6.46484375" style="63" hidden="1" customWidth="1"/>
    <col min="20" max="21" width="7" style="63" hidden="1" customWidth="1"/>
    <col min="22" max="22" width="10.59765625" style="63" hidden="1" customWidth="1"/>
    <col min="23" max="23" width="10.46484375" style="63" hidden="1" customWidth="1"/>
    <col min="24" max="24" width="7" style="63" hidden="1" customWidth="1"/>
    <col min="25" max="16384" width="7" style="63"/>
  </cols>
  <sheetData>
    <row r="1" spans="1:24" ht="29.25" customHeight="1">
      <c r="A1" s="67" t="s">
        <v>29</v>
      </c>
    </row>
    <row r="2" spans="1:24" ht="28.5" customHeight="1">
      <c r="A2" s="6" t="s">
        <v>30</v>
      </c>
      <c r="B2" s="4"/>
      <c r="F2" s="63"/>
      <c r="G2" s="63"/>
      <c r="H2" s="63"/>
    </row>
    <row r="3" spans="1:24" s="59" customFormat="1" ht="21.75" customHeight="1">
      <c r="A3" s="61"/>
      <c r="B3" s="147" t="s">
        <v>31</v>
      </c>
      <c r="D3" s="59">
        <v>12.11</v>
      </c>
      <c r="F3" s="59">
        <v>12.22</v>
      </c>
      <c r="I3" s="62"/>
      <c r="L3" s="59">
        <v>1.2</v>
      </c>
    </row>
    <row r="4" spans="1:24" s="59" customFormat="1" ht="39" customHeight="1">
      <c r="A4" s="114" t="s">
        <v>3</v>
      </c>
      <c r="B4" s="70" t="s">
        <v>4</v>
      </c>
      <c r="F4" s="71" t="s">
        <v>32</v>
      </c>
      <c r="G4" s="71" t="s">
        <v>33</v>
      </c>
      <c r="H4" s="71" t="s">
        <v>34</v>
      </c>
      <c r="I4" s="62"/>
      <c r="L4" s="71" t="s">
        <v>32</v>
      </c>
      <c r="M4" s="86" t="s">
        <v>33</v>
      </c>
      <c r="N4" s="71" t="s">
        <v>34</v>
      </c>
    </row>
    <row r="5" spans="1:24" s="59" customFormat="1" ht="26" customHeight="1">
      <c r="A5" s="282" t="s">
        <v>35</v>
      </c>
      <c r="B5" s="204">
        <f>SUM(B6:B26)</f>
        <v>201821.34</v>
      </c>
      <c r="F5" s="71"/>
      <c r="G5" s="71"/>
      <c r="H5" s="71"/>
      <c r="I5" s="62"/>
      <c r="L5" s="71"/>
      <c r="M5" s="86"/>
      <c r="N5" s="71"/>
    </row>
    <row r="6" spans="1:24" s="61" customFormat="1" ht="24" customHeight="1">
      <c r="A6" s="283" t="s">
        <v>36</v>
      </c>
      <c r="B6" s="284">
        <v>39749.24</v>
      </c>
      <c r="C6" s="61">
        <v>105429</v>
      </c>
      <c r="D6" s="61">
        <v>595734.14</v>
      </c>
      <c r="E6" s="61">
        <f>104401+13602</f>
        <v>118003</v>
      </c>
      <c r="F6" s="149" t="s">
        <v>37</v>
      </c>
      <c r="G6" s="149" t="s">
        <v>38</v>
      </c>
      <c r="H6" s="149">
        <v>596221.15</v>
      </c>
      <c r="I6" s="61" t="e">
        <f>F6-#REF!</f>
        <v>#REF!</v>
      </c>
      <c r="J6" s="61" t="e">
        <f>H6-#REF!</f>
        <v>#REF!</v>
      </c>
      <c r="K6" s="61">
        <v>75943</v>
      </c>
      <c r="L6" s="149" t="s">
        <v>37</v>
      </c>
      <c r="M6" s="149" t="s">
        <v>38</v>
      </c>
      <c r="N6" s="149">
        <v>643048.94999999995</v>
      </c>
      <c r="O6" s="61" t="e">
        <f>L6-#REF!</f>
        <v>#REF!</v>
      </c>
      <c r="P6" s="61" t="e">
        <f>N6-#REF!</f>
        <v>#REF!</v>
      </c>
      <c r="R6" s="61">
        <v>717759</v>
      </c>
      <c r="T6" s="153" t="s">
        <v>37</v>
      </c>
      <c r="U6" s="153" t="s">
        <v>38</v>
      </c>
      <c r="V6" s="153">
        <v>659380.53</v>
      </c>
      <c r="W6" s="61" t="e">
        <f>#REF!-V6</f>
        <v>#REF!</v>
      </c>
      <c r="X6" s="61" t="e">
        <f>T6-#REF!</f>
        <v>#REF!</v>
      </c>
    </row>
    <row r="7" spans="1:24" s="169" customFormat="1" ht="24" customHeight="1">
      <c r="A7" s="283" t="s">
        <v>39</v>
      </c>
      <c r="B7" s="284">
        <v>236</v>
      </c>
      <c r="D7" s="169">
        <v>7616.62</v>
      </c>
      <c r="F7" s="183" t="s">
        <v>40</v>
      </c>
      <c r="G7" s="183" t="s">
        <v>41</v>
      </c>
      <c r="H7" s="183">
        <v>7616.62</v>
      </c>
      <c r="I7" s="169" t="e">
        <f>F7-#REF!</f>
        <v>#REF!</v>
      </c>
      <c r="J7" s="169" t="e">
        <f>H7-#REF!</f>
        <v>#REF!</v>
      </c>
      <c r="L7" s="183" t="s">
        <v>40</v>
      </c>
      <c r="M7" s="183" t="s">
        <v>41</v>
      </c>
      <c r="N7" s="183">
        <v>7749.58</v>
      </c>
      <c r="O7" s="169" t="e">
        <f>L7-#REF!</f>
        <v>#REF!</v>
      </c>
      <c r="P7" s="169" t="e">
        <f>N7-#REF!</f>
        <v>#REF!</v>
      </c>
      <c r="T7" s="191" t="s">
        <v>40</v>
      </c>
      <c r="U7" s="191" t="s">
        <v>41</v>
      </c>
      <c r="V7" s="191">
        <v>8475.4699999999993</v>
      </c>
      <c r="W7" s="169" t="e">
        <f>#REF!-V7</f>
        <v>#REF!</v>
      </c>
      <c r="X7" s="169" t="e">
        <f>T7-#REF!</f>
        <v>#REF!</v>
      </c>
    </row>
    <row r="8" spans="1:24" s="170" customFormat="1" ht="24" customHeight="1">
      <c r="A8" s="283" t="s">
        <v>42</v>
      </c>
      <c r="B8" s="284">
        <v>1857.29</v>
      </c>
      <c r="D8" s="170">
        <v>3922.87</v>
      </c>
      <c r="F8" s="184" t="s">
        <v>43</v>
      </c>
      <c r="G8" s="184" t="s">
        <v>44</v>
      </c>
      <c r="H8" s="184">
        <v>3922.87</v>
      </c>
      <c r="I8" s="170" t="e">
        <f>F8-#REF!</f>
        <v>#REF!</v>
      </c>
      <c r="J8" s="170" t="e">
        <f>H8-#REF!</f>
        <v>#REF!</v>
      </c>
      <c r="K8" s="170">
        <v>750</v>
      </c>
      <c r="L8" s="184" t="s">
        <v>43</v>
      </c>
      <c r="M8" s="184" t="s">
        <v>44</v>
      </c>
      <c r="N8" s="184">
        <v>4041.81</v>
      </c>
      <c r="O8" s="170" t="e">
        <f>L8-#REF!</f>
        <v>#REF!</v>
      </c>
      <c r="P8" s="170" t="e">
        <f>N8-#REF!</f>
        <v>#REF!</v>
      </c>
      <c r="T8" s="192" t="s">
        <v>43</v>
      </c>
      <c r="U8" s="192" t="s">
        <v>44</v>
      </c>
      <c r="V8" s="192">
        <v>4680.9399999999996</v>
      </c>
      <c r="W8" s="170" t="e">
        <f>#REF!-V8</f>
        <v>#REF!</v>
      </c>
      <c r="X8" s="170" t="e">
        <f>T8-#REF!</f>
        <v>#REF!</v>
      </c>
    </row>
    <row r="9" spans="1:24" s="59" customFormat="1" ht="24" customHeight="1">
      <c r="A9" s="283" t="s">
        <v>45</v>
      </c>
      <c r="B9" s="284">
        <v>27174.42</v>
      </c>
      <c r="C9" s="85"/>
      <c r="D9" s="85">
        <v>135.6</v>
      </c>
      <c r="F9" s="81" t="s">
        <v>46</v>
      </c>
      <c r="G9" s="81" t="s">
        <v>47</v>
      </c>
      <c r="H9" s="89">
        <v>135.6</v>
      </c>
      <c r="I9" s="62" t="e">
        <f>F9-#REF!</f>
        <v>#REF!</v>
      </c>
      <c r="J9" s="80" t="e">
        <f>H9-#REF!</f>
        <v>#REF!</v>
      </c>
      <c r="K9" s="80"/>
      <c r="L9" s="81" t="s">
        <v>46</v>
      </c>
      <c r="M9" s="81" t="s">
        <v>47</v>
      </c>
      <c r="N9" s="89">
        <v>135.6</v>
      </c>
      <c r="O9" s="62" t="e">
        <f>L9-#REF!</f>
        <v>#REF!</v>
      </c>
      <c r="P9" s="80" t="e">
        <f>N9-#REF!</f>
        <v>#REF!</v>
      </c>
      <c r="T9" s="92" t="s">
        <v>46</v>
      </c>
      <c r="U9" s="92" t="s">
        <v>47</v>
      </c>
      <c r="V9" s="93">
        <v>135.6</v>
      </c>
      <c r="W9" s="59" t="e">
        <f>#REF!-V9</f>
        <v>#REF!</v>
      </c>
      <c r="X9" s="59" t="e">
        <f>T9-#REF!</f>
        <v>#REF!</v>
      </c>
    </row>
    <row r="10" spans="1:24" s="59" customFormat="1" ht="24" customHeight="1">
      <c r="A10" s="283" t="s">
        <v>48</v>
      </c>
      <c r="B10" s="284">
        <v>3115.46</v>
      </c>
      <c r="C10" s="80">
        <v>105429</v>
      </c>
      <c r="D10" s="150">
        <v>595734.14</v>
      </c>
      <c r="E10" s="59">
        <f>104401+13602</f>
        <v>118003</v>
      </c>
      <c r="F10" s="81" t="s">
        <v>37</v>
      </c>
      <c r="G10" s="81" t="s">
        <v>38</v>
      </c>
      <c r="H10" s="89">
        <v>596221.15</v>
      </c>
      <c r="I10" s="62" t="e">
        <f>F10-#REF!</f>
        <v>#REF!</v>
      </c>
      <c r="J10" s="80" t="e">
        <f>H10-#REF!</f>
        <v>#REF!</v>
      </c>
      <c r="K10" s="80">
        <v>75943</v>
      </c>
      <c r="L10" s="81" t="s">
        <v>37</v>
      </c>
      <c r="M10" s="81" t="s">
        <v>38</v>
      </c>
      <c r="N10" s="89">
        <v>643048.94999999995</v>
      </c>
      <c r="O10" s="62" t="e">
        <f>L10-#REF!</f>
        <v>#REF!</v>
      </c>
      <c r="P10" s="80" t="e">
        <f>N10-#REF!</f>
        <v>#REF!</v>
      </c>
      <c r="R10" s="59">
        <v>717759</v>
      </c>
      <c r="T10" s="92" t="s">
        <v>37</v>
      </c>
      <c r="U10" s="92" t="s">
        <v>38</v>
      </c>
      <c r="V10" s="93">
        <v>659380.53</v>
      </c>
      <c r="W10" s="59" t="e">
        <f>#REF!-V10</f>
        <v>#REF!</v>
      </c>
      <c r="X10" s="59" t="e">
        <f>T10-#REF!</f>
        <v>#REF!</v>
      </c>
    </row>
    <row r="11" spans="1:24" s="59" customFormat="1" ht="24" customHeight="1">
      <c r="A11" s="283" t="s">
        <v>49</v>
      </c>
      <c r="B11" s="284">
        <v>1278.2</v>
      </c>
      <c r="C11" s="80"/>
      <c r="D11" s="80">
        <v>7616.62</v>
      </c>
      <c r="F11" s="81" t="s">
        <v>40</v>
      </c>
      <c r="G11" s="81" t="s">
        <v>41</v>
      </c>
      <c r="H11" s="89">
        <v>7616.62</v>
      </c>
      <c r="I11" s="62" t="e">
        <f>F11-#REF!</f>
        <v>#REF!</v>
      </c>
      <c r="J11" s="80" t="e">
        <f>H11-#REF!</f>
        <v>#REF!</v>
      </c>
      <c r="K11" s="80"/>
      <c r="L11" s="81" t="s">
        <v>40</v>
      </c>
      <c r="M11" s="81" t="s">
        <v>41</v>
      </c>
      <c r="N11" s="89">
        <v>7749.58</v>
      </c>
      <c r="O11" s="62" t="e">
        <f>L11-#REF!</f>
        <v>#REF!</v>
      </c>
      <c r="P11" s="80" t="e">
        <f>N11-#REF!</f>
        <v>#REF!</v>
      </c>
      <c r="T11" s="92" t="s">
        <v>40</v>
      </c>
      <c r="U11" s="92" t="s">
        <v>41</v>
      </c>
      <c r="V11" s="93">
        <v>8475.4699999999993</v>
      </c>
      <c r="W11" s="59" t="e">
        <f>#REF!-V11</f>
        <v>#REF!</v>
      </c>
      <c r="X11" s="59" t="e">
        <f>T11-#REF!</f>
        <v>#REF!</v>
      </c>
    </row>
    <row r="12" spans="1:24" s="59" customFormat="1" ht="24" customHeight="1">
      <c r="A12" s="283" t="s">
        <v>50</v>
      </c>
      <c r="B12" s="284">
        <v>13456.49</v>
      </c>
      <c r="C12" s="80"/>
      <c r="D12" s="80"/>
      <c r="F12" s="81"/>
      <c r="G12" s="81"/>
      <c r="H12" s="89"/>
      <c r="I12" s="62"/>
      <c r="J12" s="80"/>
      <c r="K12" s="80"/>
      <c r="L12" s="81"/>
      <c r="M12" s="81"/>
      <c r="N12" s="89"/>
      <c r="O12" s="62"/>
      <c r="P12" s="80"/>
      <c r="T12" s="92"/>
      <c r="U12" s="92"/>
      <c r="V12" s="93"/>
    </row>
    <row r="13" spans="1:24" s="59" customFormat="1" ht="24" customHeight="1">
      <c r="A13" s="283" t="s">
        <v>51</v>
      </c>
      <c r="B13" s="284">
        <v>9162.6299999999992</v>
      </c>
      <c r="C13" s="80"/>
      <c r="D13" s="80">
        <v>3922.87</v>
      </c>
      <c r="F13" s="81" t="s">
        <v>43</v>
      </c>
      <c r="G13" s="81" t="s">
        <v>44</v>
      </c>
      <c r="H13" s="89">
        <v>3922.87</v>
      </c>
      <c r="I13" s="62" t="e">
        <f>F13-#REF!</f>
        <v>#REF!</v>
      </c>
      <c r="J13" s="80" t="e">
        <f>H13-#REF!</f>
        <v>#REF!</v>
      </c>
      <c r="K13" s="80">
        <v>750</v>
      </c>
      <c r="L13" s="81" t="s">
        <v>43</v>
      </c>
      <c r="M13" s="81" t="s">
        <v>44</v>
      </c>
      <c r="N13" s="89">
        <v>4041.81</v>
      </c>
      <c r="O13" s="62" t="e">
        <f>L13-#REF!</f>
        <v>#REF!</v>
      </c>
      <c r="P13" s="80" t="e">
        <f>N13-#REF!</f>
        <v>#REF!</v>
      </c>
      <c r="T13" s="92" t="s">
        <v>43</v>
      </c>
      <c r="U13" s="92" t="s">
        <v>44</v>
      </c>
      <c r="V13" s="93">
        <v>4680.9399999999996</v>
      </c>
      <c r="W13" s="59" t="e">
        <f>#REF!-V13</f>
        <v>#REF!</v>
      </c>
      <c r="X13" s="59" t="e">
        <f>T13-#REF!</f>
        <v>#REF!</v>
      </c>
    </row>
    <row r="14" spans="1:24" s="59" customFormat="1" ht="24" customHeight="1">
      <c r="A14" s="283" t="s">
        <v>52</v>
      </c>
      <c r="B14" s="284">
        <v>2064.54</v>
      </c>
      <c r="C14" s="80"/>
      <c r="D14" s="80">
        <v>3922.87</v>
      </c>
      <c r="F14" s="81" t="s">
        <v>43</v>
      </c>
      <c r="G14" s="81" t="s">
        <v>44</v>
      </c>
      <c r="H14" s="89">
        <v>3922.87</v>
      </c>
      <c r="I14" s="62" t="e">
        <f>F14-#REF!</f>
        <v>#REF!</v>
      </c>
      <c r="J14" s="80" t="e">
        <f>H14-#REF!</f>
        <v>#REF!</v>
      </c>
      <c r="K14" s="80">
        <v>750</v>
      </c>
      <c r="L14" s="81" t="s">
        <v>43</v>
      </c>
      <c r="M14" s="81" t="s">
        <v>44</v>
      </c>
      <c r="N14" s="89">
        <v>4041.81</v>
      </c>
      <c r="O14" s="62" t="e">
        <f>L14-#REF!</f>
        <v>#REF!</v>
      </c>
      <c r="P14" s="80" t="e">
        <f>N14-#REF!</f>
        <v>#REF!</v>
      </c>
      <c r="T14" s="92" t="s">
        <v>43</v>
      </c>
      <c r="U14" s="92" t="s">
        <v>44</v>
      </c>
      <c r="V14" s="93">
        <v>4680.9399999999996</v>
      </c>
      <c r="W14" s="59" t="e">
        <f>#REF!-V14</f>
        <v>#REF!</v>
      </c>
      <c r="X14" s="59" t="e">
        <f>T14-#REF!</f>
        <v>#REF!</v>
      </c>
    </row>
    <row r="15" spans="1:24" s="59" customFormat="1" ht="24" customHeight="1">
      <c r="A15" s="283" t="s">
        <v>53</v>
      </c>
      <c r="B15" s="284">
        <v>34209.870000000003</v>
      </c>
      <c r="C15" s="85"/>
      <c r="D15" s="85">
        <v>135.6</v>
      </c>
      <c r="F15" s="81" t="s">
        <v>46</v>
      </c>
      <c r="G15" s="81" t="s">
        <v>47</v>
      </c>
      <c r="H15" s="89">
        <v>135.6</v>
      </c>
      <c r="I15" s="62" t="e">
        <f>F15-#REF!</f>
        <v>#REF!</v>
      </c>
      <c r="J15" s="80" t="e">
        <f>H15-#REF!</f>
        <v>#REF!</v>
      </c>
      <c r="K15" s="80"/>
      <c r="L15" s="81" t="s">
        <v>46</v>
      </c>
      <c r="M15" s="81" t="s">
        <v>47</v>
      </c>
      <c r="N15" s="89">
        <v>135.6</v>
      </c>
      <c r="O15" s="62" t="e">
        <f>L15-#REF!</f>
        <v>#REF!</v>
      </c>
      <c r="P15" s="80" t="e">
        <f>N15-#REF!</f>
        <v>#REF!</v>
      </c>
      <c r="T15" s="92" t="s">
        <v>46</v>
      </c>
      <c r="U15" s="92" t="s">
        <v>47</v>
      </c>
      <c r="V15" s="93">
        <v>135.6</v>
      </c>
      <c r="W15" s="59" t="e">
        <f>#REF!-V15</f>
        <v>#REF!</v>
      </c>
      <c r="X15" s="59" t="e">
        <f>T15-#REF!</f>
        <v>#REF!</v>
      </c>
    </row>
    <row r="16" spans="1:24" s="59" customFormat="1" ht="24" customHeight="1">
      <c r="A16" s="283" t="s">
        <v>54</v>
      </c>
      <c r="B16" s="284">
        <v>14931.9</v>
      </c>
      <c r="F16" s="71" t="str">
        <f>""</f>
        <v/>
      </c>
      <c r="G16" s="71" t="str">
        <f>""</f>
        <v/>
      </c>
      <c r="H16" s="71" t="str">
        <f>""</f>
        <v/>
      </c>
      <c r="I16" s="62"/>
      <c r="L16" s="71" t="str">
        <f>""</f>
        <v/>
      </c>
      <c r="M16" s="86" t="str">
        <f>""</f>
        <v/>
      </c>
      <c r="N16" s="71" t="str">
        <f>""</f>
        <v/>
      </c>
      <c r="V16" s="94" t="e">
        <f>V17+#REF!+#REF!+#REF!+#REF!+#REF!+#REF!+#REF!+#REF!+#REF!+#REF!+#REF!+#REF!+#REF!+#REF!+#REF!+#REF!+#REF!+#REF!+#REF!+#REF!</f>
        <v>#REF!</v>
      </c>
      <c r="W16" s="94" t="e">
        <f>W17+#REF!+#REF!+#REF!+#REF!+#REF!+#REF!+#REF!+#REF!+#REF!+#REF!+#REF!+#REF!+#REF!+#REF!+#REF!+#REF!+#REF!+#REF!+#REF!+#REF!</f>
        <v>#REF!</v>
      </c>
    </row>
    <row r="17" spans="1:24" ht="24" customHeight="1">
      <c r="A17" s="283" t="s">
        <v>55</v>
      </c>
      <c r="B17" s="284">
        <v>195</v>
      </c>
      <c r="P17" s="95"/>
      <c r="T17" s="96" t="s">
        <v>56</v>
      </c>
      <c r="U17" s="96" t="s">
        <v>57</v>
      </c>
      <c r="V17" s="97">
        <v>19998</v>
      </c>
      <c r="W17" s="63">
        <f>B31-V17</f>
        <v>-19998</v>
      </c>
      <c r="X17" s="63">
        <f>T17-A31</f>
        <v>232</v>
      </c>
    </row>
    <row r="18" spans="1:24" ht="24" customHeight="1">
      <c r="A18" s="283" t="s">
        <v>58</v>
      </c>
      <c r="B18" s="284">
        <v>40</v>
      </c>
      <c r="P18" s="95"/>
      <c r="T18" s="96"/>
      <c r="U18" s="96"/>
      <c r="V18" s="97"/>
    </row>
    <row r="19" spans="1:24" ht="24" customHeight="1">
      <c r="A19" s="283" t="s">
        <v>59</v>
      </c>
      <c r="B19" s="284">
        <v>600</v>
      </c>
      <c r="P19" s="95"/>
      <c r="T19" s="96"/>
      <c r="U19" s="96"/>
      <c r="V19" s="97"/>
    </row>
    <row r="20" spans="1:24" ht="24" customHeight="1">
      <c r="A20" s="283" t="s">
        <v>60</v>
      </c>
      <c r="B20" s="284">
        <v>12599.91</v>
      </c>
      <c r="P20" s="95"/>
      <c r="T20" s="96"/>
      <c r="U20" s="96"/>
      <c r="V20" s="97"/>
    </row>
    <row r="21" spans="1:24" ht="24" customHeight="1">
      <c r="A21" s="283" t="s">
        <v>61</v>
      </c>
      <c r="B21" s="284">
        <v>4771.8599999999997</v>
      </c>
      <c r="P21" s="95"/>
      <c r="T21" s="96" t="s">
        <v>62</v>
      </c>
      <c r="U21" s="96" t="s">
        <v>63</v>
      </c>
      <c r="V21" s="97">
        <v>19998</v>
      </c>
      <c r="W21" s="63">
        <f>B33-V21</f>
        <v>-19998</v>
      </c>
      <c r="X21" s="63">
        <f>T21-A33</f>
        <v>2320301</v>
      </c>
    </row>
    <row r="22" spans="1:24" ht="24" customHeight="1">
      <c r="A22" s="283" t="s">
        <v>64</v>
      </c>
      <c r="B22" s="284">
        <v>789.53</v>
      </c>
      <c r="P22" s="95"/>
      <c r="T22" s="96"/>
      <c r="U22" s="96"/>
      <c r="V22" s="97"/>
    </row>
    <row r="23" spans="1:24" ht="24" customHeight="1">
      <c r="A23" s="283" t="s">
        <v>65</v>
      </c>
      <c r="B23" s="284">
        <v>3000</v>
      </c>
      <c r="P23" s="95"/>
    </row>
    <row r="24" spans="1:24" ht="24" customHeight="1">
      <c r="A24" s="283" t="s">
        <v>66</v>
      </c>
      <c r="B24" s="284">
        <v>27000</v>
      </c>
      <c r="P24" s="95"/>
    </row>
    <row r="25" spans="1:24" ht="24" customHeight="1">
      <c r="A25" s="283" t="s">
        <v>67</v>
      </c>
      <c r="B25" s="284">
        <v>5489</v>
      </c>
      <c r="P25" s="95"/>
    </row>
    <row r="26" spans="1:24" ht="24" customHeight="1">
      <c r="A26" s="283" t="s">
        <v>68</v>
      </c>
      <c r="B26" s="284">
        <v>100</v>
      </c>
      <c r="P26" s="95"/>
    </row>
    <row r="27" spans="1:24" ht="24" customHeight="1">
      <c r="A27" s="285" t="s">
        <v>69</v>
      </c>
      <c r="B27" s="286">
        <v>15485</v>
      </c>
      <c r="P27" s="95"/>
    </row>
    <row r="28" spans="1:24" ht="24" customHeight="1">
      <c r="A28" s="282" t="s">
        <v>70</v>
      </c>
      <c r="B28" s="286">
        <v>26532</v>
      </c>
      <c r="P28" s="95"/>
    </row>
    <row r="29" spans="1:24" ht="24" customHeight="1">
      <c r="A29" s="282" t="s">
        <v>71</v>
      </c>
      <c r="B29" s="286">
        <v>169</v>
      </c>
      <c r="P29" s="95"/>
    </row>
    <row r="30" spans="1:24" ht="24" customHeight="1">
      <c r="A30" s="151" t="s">
        <v>72</v>
      </c>
      <c r="B30" s="204">
        <f>B5+B28+B29+B27</f>
        <v>244007.34</v>
      </c>
    </row>
  </sheetData>
  <mergeCells count="1">
    <mergeCell ref="A2:B2"/>
  </mergeCells>
  <phoneticPr fontId="61"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1"/>
  </sheetPr>
  <dimension ref="A1:WVL14"/>
  <sheetViews>
    <sheetView workbookViewId="0">
      <selection activeCell="E14" sqref="E14"/>
    </sheetView>
  </sheetViews>
  <sheetFormatPr defaultColWidth="7.86328125" defaultRowHeight="15.4"/>
  <cols>
    <col min="1" max="1" width="46" style="8" customWidth="1"/>
    <col min="2" max="5" width="17.46484375" style="8" customWidth="1"/>
    <col min="6" max="252" width="7.86328125" style="8"/>
    <col min="253" max="253" width="35.73046875" style="8" customWidth="1"/>
    <col min="254" max="254" width="7.86328125" style="8" hidden="1" customWidth="1"/>
    <col min="255" max="256" width="12" style="8" customWidth="1"/>
    <col min="257" max="257" width="8" style="8" customWidth="1"/>
    <col min="258" max="258" width="7.86328125" style="8" customWidth="1"/>
    <col min="259" max="260" width="7.86328125" style="8" hidden="1" customWidth="1"/>
    <col min="261" max="508" width="7.86328125" style="8"/>
    <col min="509" max="509" width="35.73046875" style="8" customWidth="1"/>
    <col min="510" max="510" width="7.86328125" style="8" hidden="1" customWidth="1"/>
    <col min="511" max="512" width="12" style="8" customWidth="1"/>
    <col min="513" max="513" width="8" style="8" customWidth="1"/>
    <col min="514" max="514" width="7.86328125" style="8" customWidth="1"/>
    <col min="515" max="516" width="7.86328125" style="8" hidden="1" customWidth="1"/>
    <col min="517" max="764" width="7.86328125" style="8"/>
    <col min="765" max="765" width="35.73046875" style="8" customWidth="1"/>
    <col min="766" max="766" width="7.86328125" style="8" hidden="1" customWidth="1"/>
    <col min="767" max="768" width="12" style="8" customWidth="1"/>
    <col min="769" max="769" width="8" style="8" customWidth="1"/>
    <col min="770" max="770" width="7.86328125" style="8" customWidth="1"/>
    <col min="771" max="772" width="7.86328125" style="8" hidden="1" customWidth="1"/>
    <col min="773" max="1020" width="7.86328125" style="8"/>
    <col min="1021" max="1021" width="35.73046875" style="8" customWidth="1"/>
    <col min="1022" max="1022" width="7.86328125" style="8" hidden="1" customWidth="1"/>
    <col min="1023" max="1024" width="12" style="8" customWidth="1"/>
    <col min="1025" max="1025" width="8" style="8" customWidth="1"/>
    <col min="1026" max="1026" width="7.86328125" style="8" customWidth="1"/>
    <col min="1027" max="1028" width="7.86328125" style="8" hidden="1" customWidth="1"/>
    <col min="1029" max="1276" width="7.86328125" style="8"/>
    <col min="1277" max="1277" width="35.73046875" style="8" customWidth="1"/>
    <col min="1278" max="1278" width="7.86328125" style="8" hidden="1" customWidth="1"/>
    <col min="1279" max="1280" width="12" style="8" customWidth="1"/>
    <col min="1281" max="1281" width="8" style="8" customWidth="1"/>
    <col min="1282" max="1282" width="7.86328125" style="8" customWidth="1"/>
    <col min="1283" max="1284" width="7.86328125" style="8" hidden="1" customWidth="1"/>
    <col min="1285" max="1532" width="7.86328125" style="8"/>
    <col min="1533" max="1533" width="35.73046875" style="8" customWidth="1"/>
    <col min="1534" max="1534" width="7.86328125" style="8" hidden="1" customWidth="1"/>
    <col min="1535" max="1536" width="12" style="8" customWidth="1"/>
    <col min="1537" max="1537" width="8" style="8" customWidth="1"/>
    <col min="1538" max="1538" width="7.86328125" style="8" customWidth="1"/>
    <col min="1539" max="1540" width="7.86328125" style="8" hidden="1" customWidth="1"/>
    <col min="1541" max="1788" width="7.86328125" style="8"/>
    <col min="1789" max="1789" width="35.73046875" style="8" customWidth="1"/>
    <col min="1790" max="1790" width="7.86328125" style="8" hidden="1" customWidth="1"/>
    <col min="1791" max="1792" width="12" style="8" customWidth="1"/>
    <col min="1793" max="1793" width="8" style="8" customWidth="1"/>
    <col min="1794" max="1794" width="7.86328125" style="8" customWidth="1"/>
    <col min="1795" max="1796" width="7.86328125" style="8" hidden="1" customWidth="1"/>
    <col min="1797" max="2044" width="7.86328125" style="8"/>
    <col min="2045" max="2045" width="35.73046875" style="8" customWidth="1"/>
    <col min="2046" max="2046" width="7.86328125" style="8" hidden="1" customWidth="1"/>
    <col min="2047" max="2048" width="12" style="8" customWidth="1"/>
    <col min="2049" max="2049" width="8" style="8" customWidth="1"/>
    <col min="2050" max="2050" width="7.86328125" style="8" customWidth="1"/>
    <col min="2051" max="2052" width="7.86328125" style="8" hidden="1" customWidth="1"/>
    <col min="2053" max="2300" width="7.86328125" style="8"/>
    <col min="2301" max="2301" width="35.73046875" style="8" customWidth="1"/>
    <col min="2302" max="2302" width="7.86328125" style="8" hidden="1" customWidth="1"/>
    <col min="2303" max="2304" width="12" style="8" customWidth="1"/>
    <col min="2305" max="2305" width="8" style="8" customWidth="1"/>
    <col min="2306" max="2306" width="7.86328125" style="8" customWidth="1"/>
    <col min="2307" max="2308" width="7.86328125" style="8" hidden="1" customWidth="1"/>
    <col min="2309" max="2556" width="7.86328125" style="8"/>
    <col min="2557" max="2557" width="35.73046875" style="8" customWidth="1"/>
    <col min="2558" max="2558" width="7.86328125" style="8" hidden="1" customWidth="1"/>
    <col min="2559" max="2560" width="12" style="8" customWidth="1"/>
    <col min="2561" max="2561" width="8" style="8" customWidth="1"/>
    <col min="2562" max="2562" width="7.86328125" style="8" customWidth="1"/>
    <col min="2563" max="2564" width="7.86328125" style="8" hidden="1" customWidth="1"/>
    <col min="2565" max="2812" width="7.86328125" style="8"/>
    <col min="2813" max="2813" width="35.73046875" style="8" customWidth="1"/>
    <col min="2814" max="2814" width="7.86328125" style="8" hidden="1" customWidth="1"/>
    <col min="2815" max="2816" width="12" style="8" customWidth="1"/>
    <col min="2817" max="2817" width="8" style="8" customWidth="1"/>
    <col min="2818" max="2818" width="7.86328125" style="8" customWidth="1"/>
    <col min="2819" max="2820" width="7.86328125" style="8" hidden="1" customWidth="1"/>
    <col min="2821" max="3068" width="7.86328125" style="8"/>
    <col min="3069" max="3069" width="35.73046875" style="8" customWidth="1"/>
    <col min="3070" max="3070" width="7.86328125" style="8" hidden="1" customWidth="1"/>
    <col min="3071" max="3072" width="12" style="8" customWidth="1"/>
    <col min="3073" max="3073" width="8" style="8" customWidth="1"/>
    <col min="3074" max="3074" width="7.86328125" style="8" customWidth="1"/>
    <col min="3075" max="3076" width="7.86328125" style="8" hidden="1" customWidth="1"/>
    <col min="3077" max="3324" width="7.86328125" style="8"/>
    <col min="3325" max="3325" width="35.73046875" style="8" customWidth="1"/>
    <col min="3326" max="3326" width="7.86328125" style="8" hidden="1" customWidth="1"/>
    <col min="3327" max="3328" width="12" style="8" customWidth="1"/>
    <col min="3329" max="3329" width="8" style="8" customWidth="1"/>
    <col min="3330" max="3330" width="7.86328125" style="8" customWidth="1"/>
    <col min="3331" max="3332" width="7.86328125" style="8" hidden="1" customWidth="1"/>
    <col min="3333" max="3580" width="7.86328125" style="8"/>
    <col min="3581" max="3581" width="35.73046875" style="8" customWidth="1"/>
    <col min="3582" max="3582" width="7.86328125" style="8" hidden="1" customWidth="1"/>
    <col min="3583" max="3584" width="12" style="8" customWidth="1"/>
    <col min="3585" max="3585" width="8" style="8" customWidth="1"/>
    <col min="3586" max="3586" width="7.86328125" style="8" customWidth="1"/>
    <col min="3587" max="3588" width="7.86328125" style="8" hidden="1" customWidth="1"/>
    <col min="3589" max="3836" width="7.86328125" style="8"/>
    <col min="3837" max="3837" width="35.73046875" style="8" customWidth="1"/>
    <col min="3838" max="3838" width="7.86328125" style="8" hidden="1" customWidth="1"/>
    <col min="3839" max="3840" width="12" style="8" customWidth="1"/>
    <col min="3841" max="3841" width="8" style="8" customWidth="1"/>
    <col min="3842" max="3842" width="7.86328125" style="8" customWidth="1"/>
    <col min="3843" max="3844" width="7.86328125" style="8" hidden="1" customWidth="1"/>
    <col min="3845" max="4092" width="7.86328125" style="8"/>
    <col min="4093" max="4093" width="35.73046875" style="8" customWidth="1"/>
    <col min="4094" max="4094" width="7.86328125" style="8" hidden="1" customWidth="1"/>
    <col min="4095" max="4096" width="12" style="8" customWidth="1"/>
    <col min="4097" max="4097" width="8" style="8" customWidth="1"/>
    <col min="4098" max="4098" width="7.86328125" style="8" customWidth="1"/>
    <col min="4099" max="4100" width="7.86328125" style="8" hidden="1" customWidth="1"/>
    <col min="4101" max="4348" width="7.86328125" style="8"/>
    <col min="4349" max="4349" width="35.73046875" style="8" customWidth="1"/>
    <col min="4350" max="4350" width="7.86328125" style="8" hidden="1" customWidth="1"/>
    <col min="4351" max="4352" width="12" style="8" customWidth="1"/>
    <col min="4353" max="4353" width="8" style="8" customWidth="1"/>
    <col min="4354" max="4354" width="7.86328125" style="8" customWidth="1"/>
    <col min="4355" max="4356" width="7.86328125" style="8" hidden="1" customWidth="1"/>
    <col min="4357" max="4604" width="7.86328125" style="8"/>
    <col min="4605" max="4605" width="35.73046875" style="8" customWidth="1"/>
    <col min="4606" max="4606" width="7.86328125" style="8" hidden="1" customWidth="1"/>
    <col min="4607" max="4608" width="12" style="8" customWidth="1"/>
    <col min="4609" max="4609" width="8" style="8" customWidth="1"/>
    <col min="4610" max="4610" width="7.86328125" style="8" customWidth="1"/>
    <col min="4611" max="4612" width="7.86328125" style="8" hidden="1" customWidth="1"/>
    <col min="4613" max="4860" width="7.86328125" style="8"/>
    <col min="4861" max="4861" width="35.73046875" style="8" customWidth="1"/>
    <col min="4862" max="4862" width="7.86328125" style="8" hidden="1" customWidth="1"/>
    <col min="4863" max="4864" width="12" style="8" customWidth="1"/>
    <col min="4865" max="4865" width="8" style="8" customWidth="1"/>
    <col min="4866" max="4866" width="7.86328125" style="8" customWidth="1"/>
    <col min="4867" max="4868" width="7.86328125" style="8" hidden="1" customWidth="1"/>
    <col min="4869" max="5116" width="7.86328125" style="8"/>
    <col min="5117" max="5117" width="35.73046875" style="8" customWidth="1"/>
    <col min="5118" max="5118" width="7.86328125" style="8" hidden="1" customWidth="1"/>
    <col min="5119" max="5120" width="12" style="8" customWidth="1"/>
    <col min="5121" max="5121" width="8" style="8" customWidth="1"/>
    <col min="5122" max="5122" width="7.86328125" style="8" customWidth="1"/>
    <col min="5123" max="5124" width="7.86328125" style="8" hidden="1" customWidth="1"/>
    <col min="5125" max="5372" width="7.86328125" style="8"/>
    <col min="5373" max="5373" width="35.73046875" style="8" customWidth="1"/>
    <col min="5374" max="5374" width="7.86328125" style="8" hidden="1" customWidth="1"/>
    <col min="5375" max="5376" width="12" style="8" customWidth="1"/>
    <col min="5377" max="5377" width="8" style="8" customWidth="1"/>
    <col min="5378" max="5378" width="7.86328125" style="8" customWidth="1"/>
    <col min="5379" max="5380" width="7.86328125" style="8" hidden="1" customWidth="1"/>
    <col min="5381" max="5628" width="7.86328125" style="8"/>
    <col min="5629" max="5629" width="35.73046875" style="8" customWidth="1"/>
    <col min="5630" max="5630" width="7.86328125" style="8" hidden="1" customWidth="1"/>
    <col min="5631" max="5632" width="12" style="8" customWidth="1"/>
    <col min="5633" max="5633" width="8" style="8" customWidth="1"/>
    <col min="5634" max="5634" width="7.86328125" style="8" customWidth="1"/>
    <col min="5635" max="5636" width="7.86328125" style="8" hidden="1" customWidth="1"/>
    <col min="5637" max="5884" width="7.86328125" style="8"/>
    <col min="5885" max="5885" width="35.73046875" style="8" customWidth="1"/>
    <col min="5886" max="5886" width="7.86328125" style="8" hidden="1" customWidth="1"/>
    <col min="5887" max="5888" width="12" style="8" customWidth="1"/>
    <col min="5889" max="5889" width="8" style="8" customWidth="1"/>
    <col min="5890" max="5890" width="7.86328125" style="8" customWidth="1"/>
    <col min="5891" max="5892" width="7.86328125" style="8" hidden="1" customWidth="1"/>
    <col min="5893" max="6140" width="7.86328125" style="8"/>
    <col min="6141" max="6141" width="35.73046875" style="8" customWidth="1"/>
    <col min="6142" max="6142" width="7.86328125" style="8" hidden="1" customWidth="1"/>
    <col min="6143" max="6144" width="12" style="8" customWidth="1"/>
    <col min="6145" max="6145" width="8" style="8" customWidth="1"/>
    <col min="6146" max="6146" width="7.86328125" style="8" customWidth="1"/>
    <col min="6147" max="6148" width="7.86328125" style="8" hidden="1" customWidth="1"/>
    <col min="6149" max="6396" width="7.86328125" style="8"/>
    <col min="6397" max="6397" width="35.73046875" style="8" customWidth="1"/>
    <col min="6398" max="6398" width="7.86328125" style="8" hidden="1" customWidth="1"/>
    <col min="6399" max="6400" width="12" style="8" customWidth="1"/>
    <col min="6401" max="6401" width="8" style="8" customWidth="1"/>
    <col min="6402" max="6402" width="7.86328125" style="8" customWidth="1"/>
    <col min="6403" max="6404" width="7.86328125" style="8" hidden="1" customWidth="1"/>
    <col min="6405" max="6652" width="7.86328125" style="8"/>
    <col min="6653" max="6653" width="35.73046875" style="8" customWidth="1"/>
    <col min="6654" max="6654" width="7.86328125" style="8" hidden="1" customWidth="1"/>
    <col min="6655" max="6656" width="12" style="8" customWidth="1"/>
    <col min="6657" max="6657" width="8" style="8" customWidth="1"/>
    <col min="6658" max="6658" width="7.86328125" style="8" customWidth="1"/>
    <col min="6659" max="6660" width="7.86328125" style="8" hidden="1" customWidth="1"/>
    <col min="6661" max="6908" width="7.86328125" style="8"/>
    <col min="6909" max="6909" width="35.73046875" style="8" customWidth="1"/>
    <col min="6910" max="6910" width="7.86328125" style="8" hidden="1" customWidth="1"/>
    <col min="6911" max="6912" width="12" style="8" customWidth="1"/>
    <col min="6913" max="6913" width="8" style="8" customWidth="1"/>
    <col min="6914" max="6914" width="7.86328125" style="8" customWidth="1"/>
    <col min="6915" max="6916" width="7.86328125" style="8" hidden="1" customWidth="1"/>
    <col min="6917" max="7164" width="7.86328125" style="8"/>
    <col min="7165" max="7165" width="35.73046875" style="8" customWidth="1"/>
    <col min="7166" max="7166" width="7.86328125" style="8" hidden="1" customWidth="1"/>
    <col min="7167" max="7168" width="12" style="8" customWidth="1"/>
    <col min="7169" max="7169" width="8" style="8" customWidth="1"/>
    <col min="7170" max="7170" width="7.86328125" style="8" customWidth="1"/>
    <col min="7171" max="7172" width="7.86328125" style="8" hidden="1" customWidth="1"/>
    <col min="7173" max="7420" width="7.86328125" style="8"/>
    <col min="7421" max="7421" width="35.73046875" style="8" customWidth="1"/>
    <col min="7422" max="7422" width="7.86328125" style="8" hidden="1" customWidth="1"/>
    <col min="7423" max="7424" width="12" style="8" customWidth="1"/>
    <col min="7425" max="7425" width="8" style="8" customWidth="1"/>
    <col min="7426" max="7426" width="7.86328125" style="8" customWidth="1"/>
    <col min="7427" max="7428" width="7.86328125" style="8" hidden="1" customWidth="1"/>
    <col min="7429" max="7676" width="7.86328125" style="8"/>
    <col min="7677" max="7677" width="35.73046875" style="8" customWidth="1"/>
    <col min="7678" max="7678" width="7.86328125" style="8" hidden="1" customWidth="1"/>
    <col min="7679" max="7680" width="12" style="8" customWidth="1"/>
    <col min="7681" max="7681" width="8" style="8" customWidth="1"/>
    <col min="7682" max="7682" width="7.86328125" style="8" customWidth="1"/>
    <col min="7683" max="7684" width="7.86328125" style="8" hidden="1" customWidth="1"/>
    <col min="7685" max="7932" width="7.86328125" style="8"/>
    <col min="7933" max="7933" width="35.73046875" style="8" customWidth="1"/>
    <col min="7934" max="7934" width="7.86328125" style="8" hidden="1" customWidth="1"/>
    <col min="7935" max="7936" width="12" style="8" customWidth="1"/>
    <col min="7937" max="7937" width="8" style="8" customWidth="1"/>
    <col min="7938" max="7938" width="7.86328125" style="8" customWidth="1"/>
    <col min="7939" max="7940" width="7.86328125" style="8" hidden="1" customWidth="1"/>
    <col min="7941" max="8188" width="7.86328125" style="8"/>
    <col min="8189" max="8189" width="35.73046875" style="8" customWidth="1"/>
    <col min="8190" max="8190" width="7.86328125" style="8" hidden="1" customWidth="1"/>
    <col min="8191" max="8192" width="12" style="8" customWidth="1"/>
    <col min="8193" max="8193" width="8" style="8" customWidth="1"/>
    <col min="8194" max="8194" width="7.86328125" style="8" customWidth="1"/>
    <col min="8195" max="8196" width="7.86328125" style="8" hidden="1" customWidth="1"/>
    <col min="8197" max="8444" width="7.86328125" style="8"/>
    <col min="8445" max="8445" width="35.73046875" style="8" customWidth="1"/>
    <col min="8446" max="8446" width="7.86328125" style="8" hidden="1" customWidth="1"/>
    <col min="8447" max="8448" width="12" style="8" customWidth="1"/>
    <col min="8449" max="8449" width="8" style="8" customWidth="1"/>
    <col min="8450" max="8450" width="7.86328125" style="8" customWidth="1"/>
    <col min="8451" max="8452" width="7.86328125" style="8" hidden="1" customWidth="1"/>
    <col min="8453" max="8700" width="7.86328125" style="8"/>
    <col min="8701" max="8701" width="35.73046875" style="8" customWidth="1"/>
    <col min="8702" max="8702" width="7.86328125" style="8" hidden="1" customWidth="1"/>
    <col min="8703" max="8704" width="12" style="8" customWidth="1"/>
    <col min="8705" max="8705" width="8" style="8" customWidth="1"/>
    <col min="8706" max="8706" width="7.86328125" style="8" customWidth="1"/>
    <col min="8707" max="8708" width="7.86328125" style="8" hidden="1" customWidth="1"/>
    <col min="8709" max="8956" width="7.86328125" style="8"/>
    <col min="8957" max="8957" width="35.73046875" style="8" customWidth="1"/>
    <col min="8958" max="8958" width="7.86328125" style="8" hidden="1" customWidth="1"/>
    <col min="8959" max="8960" width="12" style="8" customWidth="1"/>
    <col min="8961" max="8961" width="8" style="8" customWidth="1"/>
    <col min="8962" max="8962" width="7.86328125" style="8" customWidth="1"/>
    <col min="8963" max="8964" width="7.86328125" style="8" hidden="1" customWidth="1"/>
    <col min="8965" max="9212" width="7.86328125" style="8"/>
    <col min="9213" max="9213" width="35.73046875" style="8" customWidth="1"/>
    <col min="9214" max="9214" width="7.86328125" style="8" hidden="1" customWidth="1"/>
    <col min="9215" max="9216" width="12" style="8" customWidth="1"/>
    <col min="9217" max="9217" width="8" style="8" customWidth="1"/>
    <col min="9218" max="9218" width="7.86328125" style="8" customWidth="1"/>
    <col min="9219" max="9220" width="7.86328125" style="8" hidden="1" customWidth="1"/>
    <col min="9221" max="9468" width="7.86328125" style="8"/>
    <col min="9469" max="9469" width="35.73046875" style="8" customWidth="1"/>
    <col min="9470" max="9470" width="7.86328125" style="8" hidden="1" customWidth="1"/>
    <col min="9471" max="9472" width="12" style="8" customWidth="1"/>
    <col min="9473" max="9473" width="8" style="8" customWidth="1"/>
    <col min="9474" max="9474" width="7.86328125" style="8" customWidth="1"/>
    <col min="9475" max="9476" width="7.86328125" style="8" hidden="1" customWidth="1"/>
    <col min="9477" max="9724" width="7.86328125" style="8"/>
    <col min="9725" max="9725" width="35.73046875" style="8" customWidth="1"/>
    <col min="9726" max="9726" width="7.86328125" style="8" hidden="1" customWidth="1"/>
    <col min="9727" max="9728" width="12" style="8" customWidth="1"/>
    <col min="9729" max="9729" width="8" style="8" customWidth="1"/>
    <col min="9730" max="9730" width="7.86328125" style="8" customWidth="1"/>
    <col min="9731" max="9732" width="7.86328125" style="8" hidden="1" customWidth="1"/>
    <col min="9733" max="9980" width="7.86328125" style="8"/>
    <col min="9981" max="9981" width="35.73046875" style="8" customWidth="1"/>
    <col min="9982" max="9982" width="7.86328125" style="8" hidden="1" customWidth="1"/>
    <col min="9983" max="9984" width="12" style="8" customWidth="1"/>
    <col min="9985" max="9985" width="8" style="8" customWidth="1"/>
    <col min="9986" max="9986" width="7.86328125" style="8" customWidth="1"/>
    <col min="9987" max="9988" width="7.86328125" style="8" hidden="1" customWidth="1"/>
    <col min="9989" max="10236" width="7.86328125" style="8"/>
    <col min="10237" max="10237" width="35.73046875" style="8" customWidth="1"/>
    <col min="10238" max="10238" width="7.86328125" style="8" hidden="1" customWidth="1"/>
    <col min="10239" max="10240" width="12" style="8" customWidth="1"/>
    <col min="10241" max="10241" width="8" style="8" customWidth="1"/>
    <col min="10242" max="10242" width="7.86328125" style="8" customWidth="1"/>
    <col min="10243" max="10244" width="7.86328125" style="8" hidden="1" customWidth="1"/>
    <col min="10245" max="10492" width="7.86328125" style="8"/>
    <col min="10493" max="10493" width="35.73046875" style="8" customWidth="1"/>
    <col min="10494" max="10494" width="7.86328125" style="8" hidden="1" customWidth="1"/>
    <col min="10495" max="10496" width="12" style="8" customWidth="1"/>
    <col min="10497" max="10497" width="8" style="8" customWidth="1"/>
    <col min="10498" max="10498" width="7.86328125" style="8" customWidth="1"/>
    <col min="10499" max="10500" width="7.86328125" style="8" hidden="1" customWidth="1"/>
    <col min="10501" max="10748" width="7.86328125" style="8"/>
    <col min="10749" max="10749" width="35.73046875" style="8" customWidth="1"/>
    <col min="10750" max="10750" width="7.86328125" style="8" hidden="1" customWidth="1"/>
    <col min="10751" max="10752" width="12" style="8" customWidth="1"/>
    <col min="10753" max="10753" width="8" style="8" customWidth="1"/>
    <col min="10754" max="10754" width="7.86328125" style="8" customWidth="1"/>
    <col min="10755" max="10756" width="7.86328125" style="8" hidden="1" customWidth="1"/>
    <col min="10757" max="11004" width="7.86328125" style="8"/>
    <col min="11005" max="11005" width="35.73046875" style="8" customWidth="1"/>
    <col min="11006" max="11006" width="7.86328125" style="8" hidden="1" customWidth="1"/>
    <col min="11007" max="11008" width="12" style="8" customWidth="1"/>
    <col min="11009" max="11009" width="8" style="8" customWidth="1"/>
    <col min="11010" max="11010" width="7.86328125" style="8" customWidth="1"/>
    <col min="11011" max="11012" width="7.86328125" style="8" hidden="1" customWidth="1"/>
    <col min="11013" max="11260" width="7.86328125" style="8"/>
    <col min="11261" max="11261" width="35.73046875" style="8" customWidth="1"/>
    <col min="11262" max="11262" width="7.86328125" style="8" hidden="1" customWidth="1"/>
    <col min="11263" max="11264" width="12" style="8" customWidth="1"/>
    <col min="11265" max="11265" width="8" style="8" customWidth="1"/>
    <col min="11266" max="11266" width="7.86328125" style="8" customWidth="1"/>
    <col min="11267" max="11268" width="7.86328125" style="8" hidden="1" customWidth="1"/>
    <col min="11269" max="11516" width="7.86328125" style="8"/>
    <col min="11517" max="11517" width="35.73046875" style="8" customWidth="1"/>
    <col min="11518" max="11518" width="7.86328125" style="8" hidden="1" customWidth="1"/>
    <col min="11519" max="11520" width="12" style="8" customWidth="1"/>
    <col min="11521" max="11521" width="8" style="8" customWidth="1"/>
    <col min="11522" max="11522" width="7.86328125" style="8" customWidth="1"/>
    <col min="11523" max="11524" width="7.86328125" style="8" hidden="1" customWidth="1"/>
    <col min="11525" max="11772" width="7.86328125" style="8"/>
    <col min="11773" max="11773" width="35.73046875" style="8" customWidth="1"/>
    <col min="11774" max="11774" width="7.86328125" style="8" hidden="1" customWidth="1"/>
    <col min="11775" max="11776" width="12" style="8" customWidth="1"/>
    <col min="11777" max="11777" width="8" style="8" customWidth="1"/>
    <col min="11778" max="11778" width="7.86328125" style="8" customWidth="1"/>
    <col min="11779" max="11780" width="7.86328125" style="8" hidden="1" customWidth="1"/>
    <col min="11781" max="12028" width="7.86328125" style="8"/>
    <col min="12029" max="12029" width="35.73046875" style="8" customWidth="1"/>
    <col min="12030" max="12030" width="7.86328125" style="8" hidden="1" customWidth="1"/>
    <col min="12031" max="12032" width="12" style="8" customWidth="1"/>
    <col min="12033" max="12033" width="8" style="8" customWidth="1"/>
    <col min="12034" max="12034" width="7.86328125" style="8" customWidth="1"/>
    <col min="12035" max="12036" width="7.86328125" style="8" hidden="1" customWidth="1"/>
    <col min="12037" max="12284" width="7.86328125" style="8"/>
    <col min="12285" max="12285" width="35.73046875" style="8" customWidth="1"/>
    <col min="12286" max="12286" width="7.86328125" style="8" hidden="1" customWidth="1"/>
    <col min="12287" max="12288" width="12" style="8" customWidth="1"/>
    <col min="12289" max="12289" width="8" style="8" customWidth="1"/>
    <col min="12290" max="12290" width="7.86328125" style="8" customWidth="1"/>
    <col min="12291" max="12292" width="7.86328125" style="8" hidden="1" customWidth="1"/>
    <col min="12293" max="12540" width="7.86328125" style="8"/>
    <col min="12541" max="12541" width="35.73046875" style="8" customWidth="1"/>
    <col min="12542" max="12542" width="7.86328125" style="8" hidden="1" customWidth="1"/>
    <col min="12543" max="12544" width="12" style="8" customWidth="1"/>
    <col min="12545" max="12545" width="8" style="8" customWidth="1"/>
    <col min="12546" max="12546" width="7.86328125" style="8" customWidth="1"/>
    <col min="12547" max="12548" width="7.86328125" style="8" hidden="1" customWidth="1"/>
    <col min="12549" max="12796" width="7.86328125" style="8"/>
    <col min="12797" max="12797" width="35.73046875" style="8" customWidth="1"/>
    <col min="12798" max="12798" width="7.86328125" style="8" hidden="1" customWidth="1"/>
    <col min="12799" max="12800" width="12" style="8" customWidth="1"/>
    <col min="12801" max="12801" width="8" style="8" customWidth="1"/>
    <col min="12802" max="12802" width="7.86328125" style="8" customWidth="1"/>
    <col min="12803" max="12804" width="7.86328125" style="8" hidden="1" customWidth="1"/>
    <col min="12805" max="13052" width="7.86328125" style="8"/>
    <col min="13053" max="13053" width="35.73046875" style="8" customWidth="1"/>
    <col min="13054" max="13054" width="7.86328125" style="8" hidden="1" customWidth="1"/>
    <col min="13055" max="13056" width="12" style="8" customWidth="1"/>
    <col min="13057" max="13057" width="8" style="8" customWidth="1"/>
    <col min="13058" max="13058" width="7.86328125" style="8" customWidth="1"/>
    <col min="13059" max="13060" width="7.86328125" style="8" hidden="1" customWidth="1"/>
    <col min="13061" max="13308" width="7.86328125" style="8"/>
    <col min="13309" max="13309" width="35.73046875" style="8" customWidth="1"/>
    <col min="13310" max="13310" width="7.86328125" style="8" hidden="1" customWidth="1"/>
    <col min="13311" max="13312" width="12" style="8" customWidth="1"/>
    <col min="13313" max="13313" width="8" style="8" customWidth="1"/>
    <col min="13314" max="13314" width="7.86328125" style="8" customWidth="1"/>
    <col min="13315" max="13316" width="7.86328125" style="8" hidden="1" customWidth="1"/>
    <col min="13317" max="13564" width="7.86328125" style="8"/>
    <col min="13565" max="13565" width="35.73046875" style="8" customWidth="1"/>
    <col min="13566" max="13566" width="7.86328125" style="8" hidden="1" customWidth="1"/>
    <col min="13567" max="13568" width="12" style="8" customWidth="1"/>
    <col min="13569" max="13569" width="8" style="8" customWidth="1"/>
    <col min="13570" max="13570" width="7.86328125" style="8" customWidth="1"/>
    <col min="13571" max="13572" width="7.86328125" style="8" hidden="1" customWidth="1"/>
    <col min="13573" max="13820" width="7.86328125" style="8"/>
    <col min="13821" max="13821" width="35.73046875" style="8" customWidth="1"/>
    <col min="13822" max="13822" width="7.86328125" style="8" hidden="1" customWidth="1"/>
    <col min="13823" max="13824" width="12" style="8" customWidth="1"/>
    <col min="13825" max="13825" width="8" style="8" customWidth="1"/>
    <col min="13826" max="13826" width="7.86328125" style="8" customWidth="1"/>
    <col min="13827" max="13828" width="7.86328125" style="8" hidden="1" customWidth="1"/>
    <col min="13829" max="14076" width="7.86328125" style="8"/>
    <col min="14077" max="14077" width="35.73046875" style="8" customWidth="1"/>
    <col min="14078" max="14078" width="7.86328125" style="8" hidden="1" customWidth="1"/>
    <col min="14079" max="14080" width="12" style="8" customWidth="1"/>
    <col min="14081" max="14081" width="8" style="8" customWidth="1"/>
    <col min="14082" max="14082" width="7.86328125" style="8" customWidth="1"/>
    <col min="14083" max="14084" width="7.86328125" style="8" hidden="1" customWidth="1"/>
    <col min="14085" max="14332" width="7.86328125" style="8"/>
    <col min="14333" max="14333" width="35.73046875" style="8" customWidth="1"/>
    <col min="14334" max="14334" width="7.86328125" style="8" hidden="1" customWidth="1"/>
    <col min="14335" max="14336" width="12" style="8" customWidth="1"/>
    <col min="14337" max="14337" width="8" style="8" customWidth="1"/>
    <col min="14338" max="14338" width="7.86328125" style="8" customWidth="1"/>
    <col min="14339" max="14340" width="7.86328125" style="8" hidden="1" customWidth="1"/>
    <col min="14341" max="14588" width="7.86328125" style="8"/>
    <col min="14589" max="14589" width="35.73046875" style="8" customWidth="1"/>
    <col min="14590" max="14590" width="7.86328125" style="8" hidden="1" customWidth="1"/>
    <col min="14591" max="14592" width="12" style="8" customWidth="1"/>
    <col min="14593" max="14593" width="8" style="8" customWidth="1"/>
    <col min="14594" max="14594" width="7.86328125" style="8" customWidth="1"/>
    <col min="14595" max="14596" width="7.86328125" style="8" hidden="1" customWidth="1"/>
    <col min="14597" max="14844" width="7.86328125" style="8"/>
    <col min="14845" max="14845" width="35.73046875" style="8" customWidth="1"/>
    <col min="14846" max="14846" width="7.86328125" style="8" hidden="1" customWidth="1"/>
    <col min="14847" max="14848" width="12" style="8" customWidth="1"/>
    <col min="14849" max="14849" width="8" style="8" customWidth="1"/>
    <col min="14850" max="14850" width="7.86328125" style="8" customWidth="1"/>
    <col min="14851" max="14852" width="7.86328125" style="8" hidden="1" customWidth="1"/>
    <col min="14853" max="15100" width="7.86328125" style="8"/>
    <col min="15101" max="15101" width="35.73046875" style="8" customWidth="1"/>
    <col min="15102" max="15102" width="7.86328125" style="8" hidden="1" customWidth="1"/>
    <col min="15103" max="15104" width="12" style="8" customWidth="1"/>
    <col min="15105" max="15105" width="8" style="8" customWidth="1"/>
    <col min="15106" max="15106" width="7.86328125" style="8" customWidth="1"/>
    <col min="15107" max="15108" width="7.86328125" style="8" hidden="1" customWidth="1"/>
    <col min="15109" max="15356" width="7.86328125" style="8"/>
    <col min="15357" max="15357" width="35.73046875" style="8" customWidth="1"/>
    <col min="15358" max="15358" width="7.86328125" style="8" hidden="1" customWidth="1"/>
    <col min="15359" max="15360" width="12" style="8" customWidth="1"/>
    <col min="15361" max="15361" width="8" style="8" customWidth="1"/>
    <col min="15362" max="15362" width="7.86328125" style="8" customWidth="1"/>
    <col min="15363" max="15364" width="7.86328125" style="8" hidden="1" customWidth="1"/>
    <col min="15365" max="15612" width="7.86328125" style="8"/>
    <col min="15613" max="15613" width="35.73046875" style="8" customWidth="1"/>
    <col min="15614" max="15614" width="7.86328125" style="8" hidden="1" customWidth="1"/>
    <col min="15615" max="15616" width="12" style="8" customWidth="1"/>
    <col min="15617" max="15617" width="8" style="8" customWidth="1"/>
    <col min="15618" max="15618" width="7.86328125" style="8" customWidth="1"/>
    <col min="15619" max="15620" width="7.86328125" style="8" hidden="1" customWidth="1"/>
    <col min="15621" max="15868" width="7.86328125" style="8"/>
    <col min="15869" max="15869" width="35.73046875" style="8" customWidth="1"/>
    <col min="15870" max="15870" width="7.86328125" style="8" hidden="1" customWidth="1"/>
    <col min="15871" max="15872" width="12" style="8" customWidth="1"/>
    <col min="15873" max="15873" width="8" style="8" customWidth="1"/>
    <col min="15874" max="15874" width="7.86328125" style="8" customWidth="1"/>
    <col min="15875" max="15876" width="7.86328125" style="8" hidden="1" customWidth="1"/>
    <col min="15877" max="16124" width="7.86328125" style="8"/>
    <col min="16125" max="16125" width="35.73046875" style="8" customWidth="1"/>
    <col min="16126" max="16126" width="7.86328125" style="8" hidden="1" customWidth="1"/>
    <col min="16127" max="16128" width="12" style="8" customWidth="1"/>
    <col min="16129" max="16129" width="8" style="8" customWidth="1"/>
    <col min="16130" max="16130" width="7.86328125" style="8" customWidth="1"/>
    <col min="16131" max="16132" width="7.86328125" style="8" hidden="1" customWidth="1"/>
    <col min="16133" max="16384" width="7.86328125" style="8"/>
  </cols>
  <sheetData>
    <row r="1" spans="1:3" ht="18.75" customHeight="1">
      <c r="A1" s="9" t="s">
        <v>625</v>
      </c>
      <c r="B1" s="10"/>
      <c r="C1" s="10"/>
    </row>
    <row r="2" spans="1:3" ht="19.5" customHeight="1">
      <c r="A2" s="329" t="s">
        <v>461</v>
      </c>
      <c r="B2" s="329"/>
      <c r="C2" s="329"/>
    </row>
    <row r="3" spans="1:3" ht="19.149999999999999">
      <c r="A3" s="329" t="s">
        <v>626</v>
      </c>
      <c r="B3" s="329"/>
      <c r="C3" s="329"/>
    </row>
    <row r="4" spans="1:3" s="20" customFormat="1" ht="32.25" customHeight="1">
      <c r="A4" s="32"/>
      <c r="B4" s="32"/>
      <c r="C4" s="25" t="s">
        <v>610</v>
      </c>
    </row>
    <row r="5" spans="1:3" s="21" customFormat="1" ht="34.5" customHeight="1" thickBot="1">
      <c r="A5" s="39" t="s">
        <v>627</v>
      </c>
      <c r="B5" s="40" t="s">
        <v>78</v>
      </c>
      <c r="C5" s="40" t="s">
        <v>628</v>
      </c>
    </row>
    <row r="6" spans="1:3" s="22" customFormat="1" ht="34.5" customHeight="1" thickBot="1">
      <c r="A6" s="28" t="s">
        <v>629</v>
      </c>
      <c r="B6" s="41">
        <v>18.593</v>
      </c>
      <c r="C6" s="41">
        <v>18.593</v>
      </c>
    </row>
    <row r="7" spans="1:3" s="22" customFormat="1" ht="34.5" customHeight="1" thickBot="1">
      <c r="A7" s="28" t="s">
        <v>630</v>
      </c>
      <c r="B7" s="41">
        <v>31.835155</v>
      </c>
      <c r="C7" s="41">
        <v>31.835155</v>
      </c>
    </row>
    <row r="8" spans="1:3" s="22" customFormat="1" ht="34.5" customHeight="1" thickBot="1">
      <c r="A8" s="28" t="s">
        <v>631</v>
      </c>
      <c r="B8" s="41"/>
      <c r="C8" s="41"/>
    </row>
    <row r="9" spans="1:3" s="23" customFormat="1" ht="34.5" customHeight="1" thickBot="1">
      <c r="A9" s="28" t="s">
        <v>632</v>
      </c>
      <c r="B9" s="41"/>
      <c r="C9" s="41"/>
    </row>
    <row r="10" spans="1:3" s="23" customFormat="1" ht="34.5" customHeight="1" thickBot="1">
      <c r="A10" s="28" t="s">
        <v>633</v>
      </c>
      <c r="B10" s="41"/>
      <c r="C10" s="41"/>
    </row>
    <row r="11" spans="1:3" s="23" customFormat="1" ht="34.5" customHeight="1" thickBot="1">
      <c r="A11" s="28" t="s">
        <v>634</v>
      </c>
      <c r="B11" s="41">
        <v>1.5100000000000001E-2</v>
      </c>
      <c r="C11" s="41">
        <v>1.5100000000000001E-2</v>
      </c>
    </row>
    <row r="12" spans="1:3" s="24" customFormat="1" ht="34.5" customHeight="1" thickBot="1">
      <c r="A12" s="28" t="s">
        <v>635</v>
      </c>
      <c r="B12" s="41">
        <v>18.5779</v>
      </c>
      <c r="C12" s="41">
        <v>18.5779</v>
      </c>
    </row>
    <row r="13" spans="1:3" s="23" customFormat="1" ht="34.5" customHeight="1" thickBot="1">
      <c r="A13" s="28" t="s">
        <v>636</v>
      </c>
      <c r="B13" s="41"/>
      <c r="C13" s="41"/>
    </row>
    <row r="14" spans="1:3" s="23" customFormat="1" ht="34.5" customHeight="1" thickBot="1">
      <c r="A14" s="28" t="s">
        <v>637</v>
      </c>
      <c r="B14" s="41">
        <v>24.835155</v>
      </c>
      <c r="C14" s="41">
        <v>24.835155</v>
      </c>
    </row>
  </sheetData>
  <mergeCells count="2">
    <mergeCell ref="A2:C2"/>
    <mergeCell ref="A3:C3"/>
  </mergeCells>
  <phoneticPr fontId="61" type="noConversion"/>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sheetPr>
  <dimension ref="A1:WVL12"/>
  <sheetViews>
    <sheetView workbookViewId="0">
      <selection activeCell="E12" sqref="E12"/>
    </sheetView>
  </sheetViews>
  <sheetFormatPr defaultColWidth="7.86328125" defaultRowHeight="15.4"/>
  <cols>
    <col min="1" max="1" width="46" style="8" customWidth="1"/>
    <col min="2" max="5" width="17.46484375" style="8" customWidth="1"/>
    <col min="6" max="252" width="7.86328125" style="8"/>
    <col min="253" max="253" width="35.73046875" style="8" customWidth="1"/>
    <col min="254" max="254" width="7.86328125" style="8" hidden="1" customWidth="1"/>
    <col min="255" max="256" width="12" style="8" customWidth="1"/>
    <col min="257" max="257" width="8" style="8" customWidth="1"/>
    <col min="258" max="258" width="7.86328125" style="8" customWidth="1"/>
    <col min="259" max="260" width="7.86328125" style="8" hidden="1" customWidth="1"/>
    <col min="261" max="508" width="7.86328125" style="8"/>
    <col min="509" max="509" width="35.73046875" style="8" customWidth="1"/>
    <col min="510" max="510" width="7.86328125" style="8" hidden="1" customWidth="1"/>
    <col min="511" max="512" width="12" style="8" customWidth="1"/>
    <col min="513" max="513" width="8" style="8" customWidth="1"/>
    <col min="514" max="514" width="7.86328125" style="8" customWidth="1"/>
    <col min="515" max="516" width="7.86328125" style="8" hidden="1" customWidth="1"/>
    <col min="517" max="764" width="7.86328125" style="8"/>
    <col min="765" max="765" width="35.73046875" style="8" customWidth="1"/>
    <col min="766" max="766" width="7.86328125" style="8" hidden="1" customWidth="1"/>
    <col min="767" max="768" width="12" style="8" customWidth="1"/>
    <col min="769" max="769" width="8" style="8" customWidth="1"/>
    <col min="770" max="770" width="7.86328125" style="8" customWidth="1"/>
    <col min="771" max="772" width="7.86328125" style="8" hidden="1" customWidth="1"/>
    <col min="773" max="1020" width="7.86328125" style="8"/>
    <col min="1021" max="1021" width="35.73046875" style="8" customWidth="1"/>
    <col min="1022" max="1022" width="7.86328125" style="8" hidden="1" customWidth="1"/>
    <col min="1023" max="1024" width="12" style="8" customWidth="1"/>
    <col min="1025" max="1025" width="8" style="8" customWidth="1"/>
    <col min="1026" max="1026" width="7.86328125" style="8" customWidth="1"/>
    <col min="1027" max="1028" width="7.86328125" style="8" hidden="1" customWidth="1"/>
    <col min="1029" max="1276" width="7.86328125" style="8"/>
    <col min="1277" max="1277" width="35.73046875" style="8" customWidth="1"/>
    <col min="1278" max="1278" width="7.86328125" style="8" hidden="1" customWidth="1"/>
    <col min="1279" max="1280" width="12" style="8" customWidth="1"/>
    <col min="1281" max="1281" width="8" style="8" customWidth="1"/>
    <col min="1282" max="1282" width="7.86328125" style="8" customWidth="1"/>
    <col min="1283" max="1284" width="7.86328125" style="8" hidden="1" customWidth="1"/>
    <col min="1285" max="1532" width="7.86328125" style="8"/>
    <col min="1533" max="1533" width="35.73046875" style="8" customWidth="1"/>
    <col min="1534" max="1534" width="7.86328125" style="8" hidden="1" customWidth="1"/>
    <col min="1535" max="1536" width="12" style="8" customWidth="1"/>
    <col min="1537" max="1537" width="8" style="8" customWidth="1"/>
    <col min="1538" max="1538" width="7.86328125" style="8" customWidth="1"/>
    <col min="1539" max="1540" width="7.86328125" style="8" hidden="1" customWidth="1"/>
    <col min="1541" max="1788" width="7.86328125" style="8"/>
    <col min="1789" max="1789" width="35.73046875" style="8" customWidth="1"/>
    <col min="1790" max="1790" width="7.86328125" style="8" hidden="1" customWidth="1"/>
    <col min="1791" max="1792" width="12" style="8" customWidth="1"/>
    <col min="1793" max="1793" width="8" style="8" customWidth="1"/>
    <col min="1794" max="1794" width="7.86328125" style="8" customWidth="1"/>
    <col min="1795" max="1796" width="7.86328125" style="8" hidden="1" customWidth="1"/>
    <col min="1797" max="2044" width="7.86328125" style="8"/>
    <col min="2045" max="2045" width="35.73046875" style="8" customWidth="1"/>
    <col min="2046" max="2046" width="7.86328125" style="8" hidden="1" customWidth="1"/>
    <col min="2047" max="2048" width="12" style="8" customWidth="1"/>
    <col min="2049" max="2049" width="8" style="8" customWidth="1"/>
    <col min="2050" max="2050" width="7.86328125" style="8" customWidth="1"/>
    <col min="2051" max="2052" width="7.86328125" style="8" hidden="1" customWidth="1"/>
    <col min="2053" max="2300" width="7.86328125" style="8"/>
    <col min="2301" max="2301" width="35.73046875" style="8" customWidth="1"/>
    <col min="2302" max="2302" width="7.86328125" style="8" hidden="1" customWidth="1"/>
    <col min="2303" max="2304" width="12" style="8" customWidth="1"/>
    <col min="2305" max="2305" width="8" style="8" customWidth="1"/>
    <col min="2306" max="2306" width="7.86328125" style="8" customWidth="1"/>
    <col min="2307" max="2308" width="7.86328125" style="8" hidden="1" customWidth="1"/>
    <col min="2309" max="2556" width="7.86328125" style="8"/>
    <col min="2557" max="2557" width="35.73046875" style="8" customWidth="1"/>
    <col min="2558" max="2558" width="7.86328125" style="8" hidden="1" customWidth="1"/>
    <col min="2559" max="2560" width="12" style="8" customWidth="1"/>
    <col min="2561" max="2561" width="8" style="8" customWidth="1"/>
    <col min="2562" max="2562" width="7.86328125" style="8" customWidth="1"/>
    <col min="2563" max="2564" width="7.86328125" style="8" hidden="1" customWidth="1"/>
    <col min="2565" max="2812" width="7.86328125" style="8"/>
    <col min="2813" max="2813" width="35.73046875" style="8" customWidth="1"/>
    <col min="2814" max="2814" width="7.86328125" style="8" hidden="1" customWidth="1"/>
    <col min="2815" max="2816" width="12" style="8" customWidth="1"/>
    <col min="2817" max="2817" width="8" style="8" customWidth="1"/>
    <col min="2818" max="2818" width="7.86328125" style="8" customWidth="1"/>
    <col min="2819" max="2820" width="7.86328125" style="8" hidden="1" customWidth="1"/>
    <col min="2821" max="3068" width="7.86328125" style="8"/>
    <col min="3069" max="3069" width="35.73046875" style="8" customWidth="1"/>
    <col min="3070" max="3070" width="7.86328125" style="8" hidden="1" customWidth="1"/>
    <col min="3071" max="3072" width="12" style="8" customWidth="1"/>
    <col min="3073" max="3073" width="8" style="8" customWidth="1"/>
    <col min="3074" max="3074" width="7.86328125" style="8" customWidth="1"/>
    <col min="3075" max="3076" width="7.86328125" style="8" hidden="1" customWidth="1"/>
    <col min="3077" max="3324" width="7.86328125" style="8"/>
    <col min="3325" max="3325" width="35.73046875" style="8" customWidth="1"/>
    <col min="3326" max="3326" width="7.86328125" style="8" hidden="1" customWidth="1"/>
    <col min="3327" max="3328" width="12" style="8" customWidth="1"/>
    <col min="3329" max="3329" width="8" style="8" customWidth="1"/>
    <col min="3330" max="3330" width="7.86328125" style="8" customWidth="1"/>
    <col min="3331" max="3332" width="7.86328125" style="8" hidden="1" customWidth="1"/>
    <col min="3333" max="3580" width="7.86328125" style="8"/>
    <col min="3581" max="3581" width="35.73046875" style="8" customWidth="1"/>
    <col min="3582" max="3582" width="7.86328125" style="8" hidden="1" customWidth="1"/>
    <col min="3583" max="3584" width="12" style="8" customWidth="1"/>
    <col min="3585" max="3585" width="8" style="8" customWidth="1"/>
    <col min="3586" max="3586" width="7.86328125" style="8" customWidth="1"/>
    <col min="3587" max="3588" width="7.86328125" style="8" hidden="1" customWidth="1"/>
    <col min="3589" max="3836" width="7.86328125" style="8"/>
    <col min="3837" max="3837" width="35.73046875" style="8" customWidth="1"/>
    <col min="3838" max="3838" width="7.86328125" style="8" hidden="1" customWidth="1"/>
    <col min="3839" max="3840" width="12" style="8" customWidth="1"/>
    <col min="3841" max="3841" width="8" style="8" customWidth="1"/>
    <col min="3842" max="3842" width="7.86328125" style="8" customWidth="1"/>
    <col min="3843" max="3844" width="7.86328125" style="8" hidden="1" customWidth="1"/>
    <col min="3845" max="4092" width="7.86328125" style="8"/>
    <col min="4093" max="4093" width="35.73046875" style="8" customWidth="1"/>
    <col min="4094" max="4094" width="7.86328125" style="8" hidden="1" customWidth="1"/>
    <col min="4095" max="4096" width="12" style="8" customWidth="1"/>
    <col min="4097" max="4097" width="8" style="8" customWidth="1"/>
    <col min="4098" max="4098" width="7.86328125" style="8" customWidth="1"/>
    <col min="4099" max="4100" width="7.86328125" style="8" hidden="1" customWidth="1"/>
    <col min="4101" max="4348" width="7.86328125" style="8"/>
    <col min="4349" max="4349" width="35.73046875" style="8" customWidth="1"/>
    <col min="4350" max="4350" width="7.86328125" style="8" hidden="1" customWidth="1"/>
    <col min="4351" max="4352" width="12" style="8" customWidth="1"/>
    <col min="4353" max="4353" width="8" style="8" customWidth="1"/>
    <col min="4354" max="4354" width="7.86328125" style="8" customWidth="1"/>
    <col min="4355" max="4356" width="7.86328125" style="8" hidden="1" customWidth="1"/>
    <col min="4357" max="4604" width="7.86328125" style="8"/>
    <col min="4605" max="4605" width="35.73046875" style="8" customWidth="1"/>
    <col min="4606" max="4606" width="7.86328125" style="8" hidden="1" customWidth="1"/>
    <col min="4607" max="4608" width="12" style="8" customWidth="1"/>
    <col min="4609" max="4609" width="8" style="8" customWidth="1"/>
    <col min="4610" max="4610" width="7.86328125" style="8" customWidth="1"/>
    <col min="4611" max="4612" width="7.86328125" style="8" hidden="1" customWidth="1"/>
    <col min="4613" max="4860" width="7.86328125" style="8"/>
    <col min="4861" max="4861" width="35.73046875" style="8" customWidth="1"/>
    <col min="4862" max="4862" width="7.86328125" style="8" hidden="1" customWidth="1"/>
    <col min="4863" max="4864" width="12" style="8" customWidth="1"/>
    <col min="4865" max="4865" width="8" style="8" customWidth="1"/>
    <col min="4866" max="4866" width="7.86328125" style="8" customWidth="1"/>
    <col min="4867" max="4868" width="7.86328125" style="8" hidden="1" customWidth="1"/>
    <col min="4869" max="5116" width="7.86328125" style="8"/>
    <col min="5117" max="5117" width="35.73046875" style="8" customWidth="1"/>
    <col min="5118" max="5118" width="7.86328125" style="8" hidden="1" customWidth="1"/>
    <col min="5119" max="5120" width="12" style="8" customWidth="1"/>
    <col min="5121" max="5121" width="8" style="8" customWidth="1"/>
    <col min="5122" max="5122" width="7.86328125" style="8" customWidth="1"/>
    <col min="5123" max="5124" width="7.86328125" style="8" hidden="1" customWidth="1"/>
    <col min="5125" max="5372" width="7.86328125" style="8"/>
    <col min="5373" max="5373" width="35.73046875" style="8" customWidth="1"/>
    <col min="5374" max="5374" width="7.86328125" style="8" hidden="1" customWidth="1"/>
    <col min="5375" max="5376" width="12" style="8" customWidth="1"/>
    <col min="5377" max="5377" width="8" style="8" customWidth="1"/>
    <col min="5378" max="5378" width="7.86328125" style="8" customWidth="1"/>
    <col min="5379" max="5380" width="7.86328125" style="8" hidden="1" customWidth="1"/>
    <col min="5381" max="5628" width="7.86328125" style="8"/>
    <col min="5629" max="5629" width="35.73046875" style="8" customWidth="1"/>
    <col min="5630" max="5630" width="7.86328125" style="8" hidden="1" customWidth="1"/>
    <col min="5631" max="5632" width="12" style="8" customWidth="1"/>
    <col min="5633" max="5633" width="8" style="8" customWidth="1"/>
    <col min="5634" max="5634" width="7.86328125" style="8" customWidth="1"/>
    <col min="5635" max="5636" width="7.86328125" style="8" hidden="1" customWidth="1"/>
    <col min="5637" max="5884" width="7.86328125" style="8"/>
    <col min="5885" max="5885" width="35.73046875" style="8" customWidth="1"/>
    <col min="5886" max="5886" width="7.86328125" style="8" hidden="1" customWidth="1"/>
    <col min="5887" max="5888" width="12" style="8" customWidth="1"/>
    <col min="5889" max="5889" width="8" style="8" customWidth="1"/>
    <col min="5890" max="5890" width="7.86328125" style="8" customWidth="1"/>
    <col min="5891" max="5892" width="7.86328125" style="8" hidden="1" customWidth="1"/>
    <col min="5893" max="6140" width="7.86328125" style="8"/>
    <col min="6141" max="6141" width="35.73046875" style="8" customWidth="1"/>
    <col min="6142" max="6142" width="7.86328125" style="8" hidden="1" customWidth="1"/>
    <col min="6143" max="6144" width="12" style="8" customWidth="1"/>
    <col min="6145" max="6145" width="8" style="8" customWidth="1"/>
    <col min="6146" max="6146" width="7.86328125" style="8" customWidth="1"/>
    <col min="6147" max="6148" width="7.86328125" style="8" hidden="1" customWidth="1"/>
    <col min="6149" max="6396" width="7.86328125" style="8"/>
    <col min="6397" max="6397" width="35.73046875" style="8" customWidth="1"/>
    <col min="6398" max="6398" width="7.86328125" style="8" hidden="1" customWidth="1"/>
    <col min="6399" max="6400" width="12" style="8" customWidth="1"/>
    <col min="6401" max="6401" width="8" style="8" customWidth="1"/>
    <col min="6402" max="6402" width="7.86328125" style="8" customWidth="1"/>
    <col min="6403" max="6404" width="7.86328125" style="8" hidden="1" customWidth="1"/>
    <col min="6405" max="6652" width="7.86328125" style="8"/>
    <col min="6653" max="6653" width="35.73046875" style="8" customWidth="1"/>
    <col min="6654" max="6654" width="7.86328125" style="8" hidden="1" customWidth="1"/>
    <col min="6655" max="6656" width="12" style="8" customWidth="1"/>
    <col min="6657" max="6657" width="8" style="8" customWidth="1"/>
    <col min="6658" max="6658" width="7.86328125" style="8" customWidth="1"/>
    <col min="6659" max="6660" width="7.86328125" style="8" hidden="1" customWidth="1"/>
    <col min="6661" max="6908" width="7.86328125" style="8"/>
    <col min="6909" max="6909" width="35.73046875" style="8" customWidth="1"/>
    <col min="6910" max="6910" width="7.86328125" style="8" hidden="1" customWidth="1"/>
    <col min="6911" max="6912" width="12" style="8" customWidth="1"/>
    <col min="6913" max="6913" width="8" style="8" customWidth="1"/>
    <col min="6914" max="6914" width="7.86328125" style="8" customWidth="1"/>
    <col min="6915" max="6916" width="7.86328125" style="8" hidden="1" customWidth="1"/>
    <col min="6917" max="7164" width="7.86328125" style="8"/>
    <col min="7165" max="7165" width="35.73046875" style="8" customWidth="1"/>
    <col min="7166" max="7166" width="7.86328125" style="8" hidden="1" customWidth="1"/>
    <col min="7167" max="7168" width="12" style="8" customWidth="1"/>
    <col min="7169" max="7169" width="8" style="8" customWidth="1"/>
    <col min="7170" max="7170" width="7.86328125" style="8" customWidth="1"/>
    <col min="7171" max="7172" width="7.86328125" style="8" hidden="1" customWidth="1"/>
    <col min="7173" max="7420" width="7.86328125" style="8"/>
    <col min="7421" max="7421" width="35.73046875" style="8" customWidth="1"/>
    <col min="7422" max="7422" width="7.86328125" style="8" hidden="1" customWidth="1"/>
    <col min="7423" max="7424" width="12" style="8" customWidth="1"/>
    <col min="7425" max="7425" width="8" style="8" customWidth="1"/>
    <col min="7426" max="7426" width="7.86328125" style="8" customWidth="1"/>
    <col min="7427" max="7428" width="7.86328125" style="8" hidden="1" customWidth="1"/>
    <col min="7429" max="7676" width="7.86328125" style="8"/>
    <col min="7677" max="7677" width="35.73046875" style="8" customWidth="1"/>
    <col min="7678" max="7678" width="7.86328125" style="8" hidden="1" customWidth="1"/>
    <col min="7679" max="7680" width="12" style="8" customWidth="1"/>
    <col min="7681" max="7681" width="8" style="8" customWidth="1"/>
    <col min="7682" max="7682" width="7.86328125" style="8" customWidth="1"/>
    <col min="7683" max="7684" width="7.86328125" style="8" hidden="1" customWidth="1"/>
    <col min="7685" max="7932" width="7.86328125" style="8"/>
    <col min="7933" max="7933" width="35.73046875" style="8" customWidth="1"/>
    <col min="7934" max="7934" width="7.86328125" style="8" hidden="1" customWidth="1"/>
    <col min="7935" max="7936" width="12" style="8" customWidth="1"/>
    <col min="7937" max="7937" width="8" style="8" customWidth="1"/>
    <col min="7938" max="7938" width="7.86328125" style="8" customWidth="1"/>
    <col min="7939" max="7940" width="7.86328125" style="8" hidden="1" customWidth="1"/>
    <col min="7941" max="8188" width="7.86328125" style="8"/>
    <col min="8189" max="8189" width="35.73046875" style="8" customWidth="1"/>
    <col min="8190" max="8190" width="7.86328125" style="8" hidden="1" customWidth="1"/>
    <col min="8191" max="8192" width="12" style="8" customWidth="1"/>
    <col min="8193" max="8193" width="8" style="8" customWidth="1"/>
    <col min="8194" max="8194" width="7.86328125" style="8" customWidth="1"/>
    <col min="8195" max="8196" width="7.86328125" style="8" hidden="1" customWidth="1"/>
    <col min="8197" max="8444" width="7.86328125" style="8"/>
    <col min="8445" max="8445" width="35.73046875" style="8" customWidth="1"/>
    <col min="8446" max="8446" width="7.86328125" style="8" hidden="1" customWidth="1"/>
    <col min="8447" max="8448" width="12" style="8" customWidth="1"/>
    <col min="8449" max="8449" width="8" style="8" customWidth="1"/>
    <col min="8450" max="8450" width="7.86328125" style="8" customWidth="1"/>
    <col min="8451" max="8452" width="7.86328125" style="8" hidden="1" customWidth="1"/>
    <col min="8453" max="8700" width="7.86328125" style="8"/>
    <col min="8701" max="8701" width="35.73046875" style="8" customWidth="1"/>
    <col min="8702" max="8702" width="7.86328125" style="8" hidden="1" customWidth="1"/>
    <col min="8703" max="8704" width="12" style="8" customWidth="1"/>
    <col min="8705" max="8705" width="8" style="8" customWidth="1"/>
    <col min="8706" max="8706" width="7.86328125" style="8" customWidth="1"/>
    <col min="8707" max="8708" width="7.86328125" style="8" hidden="1" customWidth="1"/>
    <col min="8709" max="8956" width="7.86328125" style="8"/>
    <col min="8957" max="8957" width="35.73046875" style="8" customWidth="1"/>
    <col min="8958" max="8958" width="7.86328125" style="8" hidden="1" customWidth="1"/>
    <col min="8959" max="8960" width="12" style="8" customWidth="1"/>
    <col min="8961" max="8961" width="8" style="8" customWidth="1"/>
    <col min="8962" max="8962" width="7.86328125" style="8" customWidth="1"/>
    <col min="8963" max="8964" width="7.86328125" style="8" hidden="1" customWidth="1"/>
    <col min="8965" max="9212" width="7.86328125" style="8"/>
    <col min="9213" max="9213" width="35.73046875" style="8" customWidth="1"/>
    <col min="9214" max="9214" width="7.86328125" style="8" hidden="1" customWidth="1"/>
    <col min="9215" max="9216" width="12" style="8" customWidth="1"/>
    <col min="9217" max="9217" width="8" style="8" customWidth="1"/>
    <col min="9218" max="9218" width="7.86328125" style="8" customWidth="1"/>
    <col min="9219" max="9220" width="7.86328125" style="8" hidden="1" customWidth="1"/>
    <col min="9221" max="9468" width="7.86328125" style="8"/>
    <col min="9469" max="9469" width="35.73046875" style="8" customWidth="1"/>
    <col min="9470" max="9470" width="7.86328125" style="8" hidden="1" customWidth="1"/>
    <col min="9471" max="9472" width="12" style="8" customWidth="1"/>
    <col min="9473" max="9473" width="8" style="8" customWidth="1"/>
    <col min="9474" max="9474" width="7.86328125" style="8" customWidth="1"/>
    <col min="9475" max="9476" width="7.86328125" style="8" hidden="1" customWidth="1"/>
    <col min="9477" max="9724" width="7.86328125" style="8"/>
    <col min="9725" max="9725" width="35.73046875" style="8" customWidth="1"/>
    <col min="9726" max="9726" width="7.86328125" style="8" hidden="1" customWidth="1"/>
    <col min="9727" max="9728" width="12" style="8" customWidth="1"/>
    <col min="9729" max="9729" width="8" style="8" customWidth="1"/>
    <col min="9730" max="9730" width="7.86328125" style="8" customWidth="1"/>
    <col min="9731" max="9732" width="7.86328125" style="8" hidden="1" customWidth="1"/>
    <col min="9733" max="9980" width="7.86328125" style="8"/>
    <col min="9981" max="9981" width="35.73046875" style="8" customWidth="1"/>
    <col min="9982" max="9982" width="7.86328125" style="8" hidden="1" customWidth="1"/>
    <col min="9983" max="9984" width="12" style="8" customWidth="1"/>
    <col min="9985" max="9985" width="8" style="8" customWidth="1"/>
    <col min="9986" max="9986" width="7.86328125" style="8" customWidth="1"/>
    <col min="9987" max="9988" width="7.86328125" style="8" hidden="1" customWidth="1"/>
    <col min="9989" max="10236" width="7.86328125" style="8"/>
    <col min="10237" max="10237" width="35.73046875" style="8" customWidth="1"/>
    <col min="10238" max="10238" width="7.86328125" style="8" hidden="1" customWidth="1"/>
    <col min="10239" max="10240" width="12" style="8" customWidth="1"/>
    <col min="10241" max="10241" width="8" style="8" customWidth="1"/>
    <col min="10242" max="10242" width="7.86328125" style="8" customWidth="1"/>
    <col min="10243" max="10244" width="7.86328125" style="8" hidden="1" customWidth="1"/>
    <col min="10245" max="10492" width="7.86328125" style="8"/>
    <col min="10493" max="10493" width="35.73046875" style="8" customWidth="1"/>
    <col min="10494" max="10494" width="7.86328125" style="8" hidden="1" customWidth="1"/>
    <col min="10495" max="10496" width="12" style="8" customWidth="1"/>
    <col min="10497" max="10497" width="8" style="8" customWidth="1"/>
    <col min="10498" max="10498" width="7.86328125" style="8" customWidth="1"/>
    <col min="10499" max="10500" width="7.86328125" style="8" hidden="1" customWidth="1"/>
    <col min="10501" max="10748" width="7.86328125" style="8"/>
    <col min="10749" max="10749" width="35.73046875" style="8" customWidth="1"/>
    <col min="10750" max="10750" width="7.86328125" style="8" hidden="1" customWidth="1"/>
    <col min="10751" max="10752" width="12" style="8" customWidth="1"/>
    <col min="10753" max="10753" width="8" style="8" customWidth="1"/>
    <col min="10754" max="10754" width="7.86328125" style="8" customWidth="1"/>
    <col min="10755" max="10756" width="7.86328125" style="8" hidden="1" customWidth="1"/>
    <col min="10757" max="11004" width="7.86328125" style="8"/>
    <col min="11005" max="11005" width="35.73046875" style="8" customWidth="1"/>
    <col min="11006" max="11006" width="7.86328125" style="8" hidden="1" customWidth="1"/>
    <col min="11007" max="11008" width="12" style="8" customWidth="1"/>
    <col min="11009" max="11009" width="8" style="8" customWidth="1"/>
    <col min="11010" max="11010" width="7.86328125" style="8" customWidth="1"/>
    <col min="11011" max="11012" width="7.86328125" style="8" hidden="1" customWidth="1"/>
    <col min="11013" max="11260" width="7.86328125" style="8"/>
    <col min="11261" max="11261" width="35.73046875" style="8" customWidth="1"/>
    <col min="11262" max="11262" width="7.86328125" style="8" hidden="1" customWidth="1"/>
    <col min="11263" max="11264" width="12" style="8" customWidth="1"/>
    <col min="11265" max="11265" width="8" style="8" customWidth="1"/>
    <col min="11266" max="11266" width="7.86328125" style="8" customWidth="1"/>
    <col min="11267" max="11268" width="7.86328125" style="8" hidden="1" customWidth="1"/>
    <col min="11269" max="11516" width="7.86328125" style="8"/>
    <col min="11517" max="11517" width="35.73046875" style="8" customWidth="1"/>
    <col min="11518" max="11518" width="7.86328125" style="8" hidden="1" customWidth="1"/>
    <col min="11519" max="11520" width="12" style="8" customWidth="1"/>
    <col min="11521" max="11521" width="8" style="8" customWidth="1"/>
    <col min="11522" max="11522" width="7.86328125" style="8" customWidth="1"/>
    <col min="11523" max="11524" width="7.86328125" style="8" hidden="1" customWidth="1"/>
    <col min="11525" max="11772" width="7.86328125" style="8"/>
    <col min="11773" max="11773" width="35.73046875" style="8" customWidth="1"/>
    <col min="11774" max="11774" width="7.86328125" style="8" hidden="1" customWidth="1"/>
    <col min="11775" max="11776" width="12" style="8" customWidth="1"/>
    <col min="11777" max="11777" width="8" style="8" customWidth="1"/>
    <col min="11778" max="11778" width="7.86328125" style="8" customWidth="1"/>
    <col min="11779" max="11780" width="7.86328125" style="8" hidden="1" customWidth="1"/>
    <col min="11781" max="12028" width="7.86328125" style="8"/>
    <col min="12029" max="12029" width="35.73046875" style="8" customWidth="1"/>
    <col min="12030" max="12030" width="7.86328125" style="8" hidden="1" customWidth="1"/>
    <col min="12031" max="12032" width="12" style="8" customWidth="1"/>
    <col min="12033" max="12033" width="8" style="8" customWidth="1"/>
    <col min="12034" max="12034" width="7.86328125" style="8" customWidth="1"/>
    <col min="12035" max="12036" width="7.86328125" style="8" hidden="1" customWidth="1"/>
    <col min="12037" max="12284" width="7.86328125" style="8"/>
    <col min="12285" max="12285" width="35.73046875" style="8" customWidth="1"/>
    <col min="12286" max="12286" width="7.86328125" style="8" hidden="1" customWidth="1"/>
    <col min="12287" max="12288" width="12" style="8" customWidth="1"/>
    <col min="12289" max="12289" width="8" style="8" customWidth="1"/>
    <col min="12290" max="12290" width="7.86328125" style="8" customWidth="1"/>
    <col min="12291" max="12292" width="7.86328125" style="8" hidden="1" customWidth="1"/>
    <col min="12293" max="12540" width="7.86328125" style="8"/>
    <col min="12541" max="12541" width="35.73046875" style="8" customWidth="1"/>
    <col min="12542" max="12542" width="7.86328125" style="8" hidden="1" customWidth="1"/>
    <col min="12543" max="12544" width="12" style="8" customWidth="1"/>
    <col min="12545" max="12545" width="8" style="8" customWidth="1"/>
    <col min="12546" max="12546" width="7.86328125" style="8" customWidth="1"/>
    <col min="12547" max="12548" width="7.86328125" style="8" hidden="1" customWidth="1"/>
    <col min="12549" max="12796" width="7.86328125" style="8"/>
    <col min="12797" max="12797" width="35.73046875" style="8" customWidth="1"/>
    <col min="12798" max="12798" width="7.86328125" style="8" hidden="1" customWidth="1"/>
    <col min="12799" max="12800" width="12" style="8" customWidth="1"/>
    <col min="12801" max="12801" width="8" style="8" customWidth="1"/>
    <col min="12802" max="12802" width="7.86328125" style="8" customWidth="1"/>
    <col min="12803" max="12804" width="7.86328125" style="8" hidden="1" customWidth="1"/>
    <col min="12805" max="13052" width="7.86328125" style="8"/>
    <col min="13053" max="13053" width="35.73046875" style="8" customWidth="1"/>
    <col min="13054" max="13054" width="7.86328125" style="8" hidden="1" customWidth="1"/>
    <col min="13055" max="13056" width="12" style="8" customWidth="1"/>
    <col min="13057" max="13057" width="8" style="8" customWidth="1"/>
    <col min="13058" max="13058" width="7.86328125" style="8" customWidth="1"/>
    <col min="13059" max="13060" width="7.86328125" style="8" hidden="1" customWidth="1"/>
    <col min="13061" max="13308" width="7.86328125" style="8"/>
    <col min="13309" max="13309" width="35.73046875" style="8" customWidth="1"/>
    <col min="13310" max="13310" width="7.86328125" style="8" hidden="1" customWidth="1"/>
    <col min="13311" max="13312" width="12" style="8" customWidth="1"/>
    <col min="13313" max="13313" width="8" style="8" customWidth="1"/>
    <col min="13314" max="13314" width="7.86328125" style="8" customWidth="1"/>
    <col min="13315" max="13316" width="7.86328125" style="8" hidden="1" customWidth="1"/>
    <col min="13317" max="13564" width="7.86328125" style="8"/>
    <col min="13565" max="13565" width="35.73046875" style="8" customWidth="1"/>
    <col min="13566" max="13566" width="7.86328125" style="8" hidden="1" customWidth="1"/>
    <col min="13567" max="13568" width="12" style="8" customWidth="1"/>
    <col min="13569" max="13569" width="8" style="8" customWidth="1"/>
    <col min="13570" max="13570" width="7.86328125" style="8" customWidth="1"/>
    <col min="13571" max="13572" width="7.86328125" style="8" hidden="1" customWidth="1"/>
    <col min="13573" max="13820" width="7.86328125" style="8"/>
    <col min="13821" max="13821" width="35.73046875" style="8" customWidth="1"/>
    <col min="13822" max="13822" width="7.86328125" style="8" hidden="1" customWidth="1"/>
    <col min="13823" max="13824" width="12" style="8" customWidth="1"/>
    <col min="13825" max="13825" width="8" style="8" customWidth="1"/>
    <col min="13826" max="13826" width="7.86328125" style="8" customWidth="1"/>
    <col min="13827" max="13828" width="7.86328125" style="8" hidden="1" customWidth="1"/>
    <col min="13829" max="14076" width="7.86328125" style="8"/>
    <col min="14077" max="14077" width="35.73046875" style="8" customWidth="1"/>
    <col min="14078" max="14078" width="7.86328125" style="8" hidden="1" customWidth="1"/>
    <col min="14079" max="14080" width="12" style="8" customWidth="1"/>
    <col min="14081" max="14081" width="8" style="8" customWidth="1"/>
    <col min="14082" max="14082" width="7.86328125" style="8" customWidth="1"/>
    <col min="14083" max="14084" width="7.86328125" style="8" hidden="1" customWidth="1"/>
    <col min="14085" max="14332" width="7.86328125" style="8"/>
    <col min="14333" max="14333" width="35.73046875" style="8" customWidth="1"/>
    <col min="14334" max="14334" width="7.86328125" style="8" hidden="1" customWidth="1"/>
    <col min="14335" max="14336" width="12" style="8" customWidth="1"/>
    <col min="14337" max="14337" width="8" style="8" customWidth="1"/>
    <col min="14338" max="14338" width="7.86328125" style="8" customWidth="1"/>
    <col min="14339" max="14340" width="7.86328125" style="8" hidden="1" customWidth="1"/>
    <col min="14341" max="14588" width="7.86328125" style="8"/>
    <col min="14589" max="14589" width="35.73046875" style="8" customWidth="1"/>
    <col min="14590" max="14590" width="7.86328125" style="8" hidden="1" customWidth="1"/>
    <col min="14591" max="14592" width="12" style="8" customWidth="1"/>
    <col min="14593" max="14593" width="8" style="8" customWidth="1"/>
    <col min="14594" max="14594" width="7.86328125" style="8" customWidth="1"/>
    <col min="14595" max="14596" width="7.86328125" style="8" hidden="1" customWidth="1"/>
    <col min="14597" max="14844" width="7.86328125" style="8"/>
    <col min="14845" max="14845" width="35.73046875" style="8" customWidth="1"/>
    <col min="14846" max="14846" width="7.86328125" style="8" hidden="1" customWidth="1"/>
    <col min="14847" max="14848" width="12" style="8" customWidth="1"/>
    <col min="14849" max="14849" width="8" style="8" customWidth="1"/>
    <col min="14850" max="14850" width="7.86328125" style="8" customWidth="1"/>
    <col min="14851" max="14852" width="7.86328125" style="8" hidden="1" customWidth="1"/>
    <col min="14853" max="15100" width="7.86328125" style="8"/>
    <col min="15101" max="15101" width="35.73046875" style="8" customWidth="1"/>
    <col min="15102" max="15102" width="7.86328125" style="8" hidden="1" customWidth="1"/>
    <col min="15103" max="15104" width="12" style="8" customWidth="1"/>
    <col min="15105" max="15105" width="8" style="8" customWidth="1"/>
    <col min="15106" max="15106" width="7.86328125" style="8" customWidth="1"/>
    <col min="15107" max="15108" width="7.86328125" style="8" hidden="1" customWidth="1"/>
    <col min="15109" max="15356" width="7.86328125" style="8"/>
    <col min="15357" max="15357" width="35.73046875" style="8" customWidth="1"/>
    <col min="15358" max="15358" width="7.86328125" style="8" hidden="1" customWidth="1"/>
    <col min="15359" max="15360" width="12" style="8" customWidth="1"/>
    <col min="15361" max="15361" width="8" style="8" customWidth="1"/>
    <col min="15362" max="15362" width="7.86328125" style="8" customWidth="1"/>
    <col min="15363" max="15364" width="7.86328125" style="8" hidden="1" customWidth="1"/>
    <col min="15365" max="15612" width="7.86328125" style="8"/>
    <col min="15613" max="15613" width="35.73046875" style="8" customWidth="1"/>
    <col min="15614" max="15614" width="7.86328125" style="8" hidden="1" customWidth="1"/>
    <col min="15615" max="15616" width="12" style="8" customWidth="1"/>
    <col min="15617" max="15617" width="8" style="8" customWidth="1"/>
    <col min="15618" max="15618" width="7.86328125" style="8" customWidth="1"/>
    <col min="15619" max="15620" width="7.86328125" style="8" hidden="1" customWidth="1"/>
    <col min="15621" max="15868" width="7.86328125" style="8"/>
    <col min="15869" max="15869" width="35.73046875" style="8" customWidth="1"/>
    <col min="15870" max="15870" width="7.86328125" style="8" hidden="1" customWidth="1"/>
    <col min="15871" max="15872" width="12" style="8" customWidth="1"/>
    <col min="15873" max="15873" width="8" style="8" customWidth="1"/>
    <col min="15874" max="15874" width="7.86328125" style="8" customWidth="1"/>
    <col min="15875" max="15876" width="7.86328125" style="8" hidden="1" customWidth="1"/>
    <col min="15877" max="16124" width="7.86328125" style="8"/>
    <col min="16125" max="16125" width="35.73046875" style="8" customWidth="1"/>
    <col min="16126" max="16126" width="7.86328125" style="8" hidden="1" customWidth="1"/>
    <col min="16127" max="16128" width="12" style="8" customWidth="1"/>
    <col min="16129" max="16129" width="8" style="8" customWidth="1"/>
    <col min="16130" max="16130" width="7.86328125" style="8" customWidth="1"/>
    <col min="16131" max="16132" width="7.86328125" style="8" hidden="1" customWidth="1"/>
    <col min="16133" max="16384" width="7.86328125" style="8"/>
  </cols>
  <sheetData>
    <row r="1" spans="1:3" ht="18.75" customHeight="1">
      <c r="A1" s="9" t="s">
        <v>638</v>
      </c>
      <c r="B1" s="10"/>
      <c r="C1" s="10"/>
    </row>
    <row r="2" spans="1:3" ht="19.5" customHeight="1">
      <c r="A2" s="329" t="s">
        <v>461</v>
      </c>
      <c r="B2" s="329"/>
      <c r="C2" s="329"/>
    </row>
    <row r="3" spans="1:3" ht="19.149999999999999">
      <c r="A3" s="329" t="s">
        <v>639</v>
      </c>
      <c r="B3" s="329"/>
      <c r="C3" s="329"/>
    </row>
    <row r="4" spans="1:3" s="20" customFormat="1" ht="32.25" customHeight="1">
      <c r="A4" s="32"/>
      <c r="B4" s="32"/>
      <c r="C4" s="25" t="s">
        <v>610</v>
      </c>
    </row>
    <row r="5" spans="1:3" s="21" customFormat="1" ht="34.5" customHeight="1" thickBot="1">
      <c r="A5" s="26" t="s">
        <v>627</v>
      </c>
      <c r="B5" s="27" t="s">
        <v>78</v>
      </c>
      <c r="C5" s="27" t="s">
        <v>628</v>
      </c>
    </row>
    <row r="6" spans="1:3" s="22" customFormat="1" ht="34.5" customHeight="1" thickBot="1">
      <c r="A6" s="28" t="s">
        <v>640</v>
      </c>
      <c r="B6" s="36">
        <v>34.838999999999999</v>
      </c>
      <c r="C6" s="36">
        <v>34.838999999999999</v>
      </c>
    </row>
    <row r="7" spans="1:3" s="22" customFormat="1" ht="34.5" customHeight="1" thickBot="1">
      <c r="A7" s="28" t="s">
        <v>641</v>
      </c>
      <c r="B7" s="36">
        <v>51.314999999999998</v>
      </c>
      <c r="C7" s="36">
        <v>51.314999999999998</v>
      </c>
    </row>
    <row r="8" spans="1:3" s="22" customFormat="1" ht="34.5" customHeight="1" thickBot="1">
      <c r="A8" s="28" t="s">
        <v>642</v>
      </c>
      <c r="B8" s="36">
        <v>11.7</v>
      </c>
      <c r="C8" s="36">
        <v>11.7</v>
      </c>
    </row>
    <row r="9" spans="1:3" s="23" customFormat="1" ht="34.5" customHeight="1" thickBot="1">
      <c r="A9" s="28" t="s">
        <v>643</v>
      </c>
      <c r="B9" s="36">
        <v>0.59899999999999998</v>
      </c>
      <c r="C9" s="36">
        <v>0.59899999999999998</v>
      </c>
    </row>
    <row r="10" spans="1:3" s="23" customFormat="1" ht="34.5" customHeight="1" thickBot="1">
      <c r="A10" s="28" t="s">
        <v>644</v>
      </c>
      <c r="B10" s="36">
        <v>45.94</v>
      </c>
      <c r="C10" s="36">
        <v>45.94</v>
      </c>
    </row>
    <row r="11" spans="1:3" s="23" customFormat="1" ht="34.5" customHeight="1" thickBot="1">
      <c r="A11" s="37" t="s">
        <v>645</v>
      </c>
      <c r="B11" s="38">
        <v>0.99</v>
      </c>
      <c r="C11" s="38">
        <v>0.99</v>
      </c>
    </row>
    <row r="12" spans="1:3" s="24" customFormat="1" ht="34.5" customHeight="1" thickBot="1">
      <c r="A12" s="37" t="s">
        <v>646</v>
      </c>
      <c r="B12" s="38">
        <v>52.305</v>
      </c>
      <c r="C12" s="38">
        <v>52.305</v>
      </c>
    </row>
  </sheetData>
  <mergeCells count="2">
    <mergeCell ref="A2:C2"/>
    <mergeCell ref="A3:C3"/>
  </mergeCells>
  <phoneticPr fontId="61" type="noConversion"/>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sheetPr>
  <dimension ref="A1:WVL28"/>
  <sheetViews>
    <sheetView workbookViewId="0">
      <selection activeCell="F18" sqref="F18"/>
    </sheetView>
  </sheetViews>
  <sheetFormatPr defaultColWidth="7.86328125" defaultRowHeight="15.4"/>
  <cols>
    <col min="1" max="1" width="29.3984375" style="8" customWidth="1"/>
    <col min="2" max="5" width="17.46484375" style="8" customWidth="1"/>
    <col min="6" max="252" width="7.86328125" style="8"/>
    <col min="253" max="253" width="35.73046875" style="8" customWidth="1"/>
    <col min="254" max="254" width="7.86328125" style="8" hidden="1" customWidth="1"/>
    <col min="255" max="256" width="12" style="8" customWidth="1"/>
    <col min="257" max="257" width="8" style="8" customWidth="1"/>
    <col min="258" max="258" width="7.86328125" style="8" customWidth="1"/>
    <col min="259" max="260" width="7.86328125" style="8" hidden="1" customWidth="1"/>
    <col min="261" max="508" width="7.86328125" style="8"/>
    <col min="509" max="509" width="35.73046875" style="8" customWidth="1"/>
    <col min="510" max="510" width="7.86328125" style="8" hidden="1" customWidth="1"/>
    <col min="511" max="512" width="12" style="8" customWidth="1"/>
    <col min="513" max="513" width="8" style="8" customWidth="1"/>
    <col min="514" max="514" width="7.86328125" style="8" customWidth="1"/>
    <col min="515" max="516" width="7.86328125" style="8" hidden="1" customWidth="1"/>
    <col min="517" max="764" width="7.86328125" style="8"/>
    <col min="765" max="765" width="35.73046875" style="8" customWidth="1"/>
    <col min="766" max="766" width="7.86328125" style="8" hidden="1" customWidth="1"/>
    <col min="767" max="768" width="12" style="8" customWidth="1"/>
    <col min="769" max="769" width="8" style="8" customWidth="1"/>
    <col min="770" max="770" width="7.86328125" style="8" customWidth="1"/>
    <col min="771" max="772" width="7.86328125" style="8" hidden="1" customWidth="1"/>
    <col min="773" max="1020" width="7.86328125" style="8"/>
    <col min="1021" max="1021" width="35.73046875" style="8" customWidth="1"/>
    <col min="1022" max="1022" width="7.86328125" style="8" hidden="1" customWidth="1"/>
    <col min="1023" max="1024" width="12" style="8" customWidth="1"/>
    <col min="1025" max="1025" width="8" style="8" customWidth="1"/>
    <col min="1026" max="1026" width="7.86328125" style="8" customWidth="1"/>
    <col min="1027" max="1028" width="7.86328125" style="8" hidden="1" customWidth="1"/>
    <col min="1029" max="1276" width="7.86328125" style="8"/>
    <col min="1277" max="1277" width="35.73046875" style="8" customWidth="1"/>
    <col min="1278" max="1278" width="7.86328125" style="8" hidden="1" customWidth="1"/>
    <col min="1279" max="1280" width="12" style="8" customWidth="1"/>
    <col min="1281" max="1281" width="8" style="8" customWidth="1"/>
    <col min="1282" max="1282" width="7.86328125" style="8" customWidth="1"/>
    <col min="1283" max="1284" width="7.86328125" style="8" hidden="1" customWidth="1"/>
    <col min="1285" max="1532" width="7.86328125" style="8"/>
    <col min="1533" max="1533" width="35.73046875" style="8" customWidth="1"/>
    <col min="1534" max="1534" width="7.86328125" style="8" hidden="1" customWidth="1"/>
    <col min="1535" max="1536" width="12" style="8" customWidth="1"/>
    <col min="1537" max="1537" width="8" style="8" customWidth="1"/>
    <col min="1538" max="1538" width="7.86328125" style="8" customWidth="1"/>
    <col min="1539" max="1540" width="7.86328125" style="8" hidden="1" customWidth="1"/>
    <col min="1541" max="1788" width="7.86328125" style="8"/>
    <col min="1789" max="1789" width="35.73046875" style="8" customWidth="1"/>
    <col min="1790" max="1790" width="7.86328125" style="8" hidden="1" customWidth="1"/>
    <col min="1791" max="1792" width="12" style="8" customWidth="1"/>
    <col min="1793" max="1793" width="8" style="8" customWidth="1"/>
    <col min="1794" max="1794" width="7.86328125" style="8" customWidth="1"/>
    <col min="1795" max="1796" width="7.86328125" style="8" hidden="1" customWidth="1"/>
    <col min="1797" max="2044" width="7.86328125" style="8"/>
    <col min="2045" max="2045" width="35.73046875" style="8" customWidth="1"/>
    <col min="2046" max="2046" width="7.86328125" style="8" hidden="1" customWidth="1"/>
    <col min="2047" max="2048" width="12" style="8" customWidth="1"/>
    <col min="2049" max="2049" width="8" style="8" customWidth="1"/>
    <col min="2050" max="2050" width="7.86328125" style="8" customWidth="1"/>
    <col min="2051" max="2052" width="7.86328125" style="8" hidden="1" customWidth="1"/>
    <col min="2053" max="2300" width="7.86328125" style="8"/>
    <col min="2301" max="2301" width="35.73046875" style="8" customWidth="1"/>
    <col min="2302" max="2302" width="7.86328125" style="8" hidden="1" customWidth="1"/>
    <col min="2303" max="2304" width="12" style="8" customWidth="1"/>
    <col min="2305" max="2305" width="8" style="8" customWidth="1"/>
    <col min="2306" max="2306" width="7.86328125" style="8" customWidth="1"/>
    <col min="2307" max="2308" width="7.86328125" style="8" hidden="1" customWidth="1"/>
    <col min="2309" max="2556" width="7.86328125" style="8"/>
    <col min="2557" max="2557" width="35.73046875" style="8" customWidth="1"/>
    <col min="2558" max="2558" width="7.86328125" style="8" hidden="1" customWidth="1"/>
    <col min="2559" max="2560" width="12" style="8" customWidth="1"/>
    <col min="2561" max="2561" width="8" style="8" customWidth="1"/>
    <col min="2562" max="2562" width="7.86328125" style="8" customWidth="1"/>
    <col min="2563" max="2564" width="7.86328125" style="8" hidden="1" customWidth="1"/>
    <col min="2565" max="2812" width="7.86328125" style="8"/>
    <col min="2813" max="2813" width="35.73046875" style="8" customWidth="1"/>
    <col min="2814" max="2814" width="7.86328125" style="8" hidden="1" customWidth="1"/>
    <col min="2815" max="2816" width="12" style="8" customWidth="1"/>
    <col min="2817" max="2817" width="8" style="8" customWidth="1"/>
    <col min="2818" max="2818" width="7.86328125" style="8" customWidth="1"/>
    <col min="2819" max="2820" width="7.86328125" style="8" hidden="1" customWidth="1"/>
    <col min="2821" max="3068" width="7.86328125" style="8"/>
    <col min="3069" max="3069" width="35.73046875" style="8" customWidth="1"/>
    <col min="3070" max="3070" width="7.86328125" style="8" hidden="1" customWidth="1"/>
    <col min="3071" max="3072" width="12" style="8" customWidth="1"/>
    <col min="3073" max="3073" width="8" style="8" customWidth="1"/>
    <col min="3074" max="3074" width="7.86328125" style="8" customWidth="1"/>
    <col min="3075" max="3076" width="7.86328125" style="8" hidden="1" customWidth="1"/>
    <col min="3077" max="3324" width="7.86328125" style="8"/>
    <col min="3325" max="3325" width="35.73046875" style="8" customWidth="1"/>
    <col min="3326" max="3326" width="7.86328125" style="8" hidden="1" customWidth="1"/>
    <col min="3327" max="3328" width="12" style="8" customWidth="1"/>
    <col min="3329" max="3329" width="8" style="8" customWidth="1"/>
    <col min="3330" max="3330" width="7.86328125" style="8" customWidth="1"/>
    <col min="3331" max="3332" width="7.86328125" style="8" hidden="1" customWidth="1"/>
    <col min="3333" max="3580" width="7.86328125" style="8"/>
    <col min="3581" max="3581" width="35.73046875" style="8" customWidth="1"/>
    <col min="3582" max="3582" width="7.86328125" style="8" hidden="1" customWidth="1"/>
    <col min="3583" max="3584" width="12" style="8" customWidth="1"/>
    <col min="3585" max="3585" width="8" style="8" customWidth="1"/>
    <col min="3586" max="3586" width="7.86328125" style="8" customWidth="1"/>
    <col min="3587" max="3588" width="7.86328125" style="8" hidden="1" customWidth="1"/>
    <col min="3589" max="3836" width="7.86328125" style="8"/>
    <col min="3837" max="3837" width="35.73046875" style="8" customWidth="1"/>
    <col min="3838" max="3838" width="7.86328125" style="8" hidden="1" customWidth="1"/>
    <col min="3839" max="3840" width="12" style="8" customWidth="1"/>
    <col min="3841" max="3841" width="8" style="8" customWidth="1"/>
    <col min="3842" max="3842" width="7.86328125" style="8" customWidth="1"/>
    <col min="3843" max="3844" width="7.86328125" style="8" hidden="1" customWidth="1"/>
    <col min="3845" max="4092" width="7.86328125" style="8"/>
    <col min="4093" max="4093" width="35.73046875" style="8" customWidth="1"/>
    <col min="4094" max="4094" width="7.86328125" style="8" hidden="1" customWidth="1"/>
    <col min="4095" max="4096" width="12" style="8" customWidth="1"/>
    <col min="4097" max="4097" width="8" style="8" customWidth="1"/>
    <col min="4098" max="4098" width="7.86328125" style="8" customWidth="1"/>
    <col min="4099" max="4100" width="7.86328125" style="8" hidden="1" customWidth="1"/>
    <col min="4101" max="4348" width="7.86328125" style="8"/>
    <col min="4349" max="4349" width="35.73046875" style="8" customWidth="1"/>
    <col min="4350" max="4350" width="7.86328125" style="8" hidden="1" customWidth="1"/>
    <col min="4351" max="4352" width="12" style="8" customWidth="1"/>
    <col min="4353" max="4353" width="8" style="8" customWidth="1"/>
    <col min="4354" max="4354" width="7.86328125" style="8" customWidth="1"/>
    <col min="4355" max="4356" width="7.86328125" style="8" hidden="1" customWidth="1"/>
    <col min="4357" max="4604" width="7.86328125" style="8"/>
    <col min="4605" max="4605" width="35.73046875" style="8" customWidth="1"/>
    <col min="4606" max="4606" width="7.86328125" style="8" hidden="1" customWidth="1"/>
    <col min="4607" max="4608" width="12" style="8" customWidth="1"/>
    <col min="4609" max="4609" width="8" style="8" customWidth="1"/>
    <col min="4610" max="4610" width="7.86328125" style="8" customWidth="1"/>
    <col min="4611" max="4612" width="7.86328125" style="8" hidden="1" customWidth="1"/>
    <col min="4613" max="4860" width="7.86328125" style="8"/>
    <col min="4861" max="4861" width="35.73046875" style="8" customWidth="1"/>
    <col min="4862" max="4862" width="7.86328125" style="8" hidden="1" customWidth="1"/>
    <col min="4863" max="4864" width="12" style="8" customWidth="1"/>
    <col min="4865" max="4865" width="8" style="8" customWidth="1"/>
    <col min="4866" max="4866" width="7.86328125" style="8" customWidth="1"/>
    <col min="4867" max="4868" width="7.86328125" style="8" hidden="1" customWidth="1"/>
    <col min="4869" max="5116" width="7.86328125" style="8"/>
    <col min="5117" max="5117" width="35.73046875" style="8" customWidth="1"/>
    <col min="5118" max="5118" width="7.86328125" style="8" hidden="1" customWidth="1"/>
    <col min="5119" max="5120" width="12" style="8" customWidth="1"/>
    <col min="5121" max="5121" width="8" style="8" customWidth="1"/>
    <col min="5122" max="5122" width="7.86328125" style="8" customWidth="1"/>
    <col min="5123" max="5124" width="7.86328125" style="8" hidden="1" customWidth="1"/>
    <col min="5125" max="5372" width="7.86328125" style="8"/>
    <col min="5373" max="5373" width="35.73046875" style="8" customWidth="1"/>
    <col min="5374" max="5374" width="7.86328125" style="8" hidden="1" customWidth="1"/>
    <col min="5375" max="5376" width="12" style="8" customWidth="1"/>
    <col min="5377" max="5377" width="8" style="8" customWidth="1"/>
    <col min="5378" max="5378" width="7.86328125" style="8" customWidth="1"/>
    <col min="5379" max="5380" width="7.86328125" style="8" hidden="1" customWidth="1"/>
    <col min="5381" max="5628" width="7.86328125" style="8"/>
    <col min="5629" max="5629" width="35.73046875" style="8" customWidth="1"/>
    <col min="5630" max="5630" width="7.86328125" style="8" hidden="1" customWidth="1"/>
    <col min="5631" max="5632" width="12" style="8" customWidth="1"/>
    <col min="5633" max="5633" width="8" style="8" customWidth="1"/>
    <col min="5634" max="5634" width="7.86328125" style="8" customWidth="1"/>
    <col min="5635" max="5636" width="7.86328125" style="8" hidden="1" customWidth="1"/>
    <col min="5637" max="5884" width="7.86328125" style="8"/>
    <col min="5885" max="5885" width="35.73046875" style="8" customWidth="1"/>
    <col min="5886" max="5886" width="7.86328125" style="8" hidden="1" customWidth="1"/>
    <col min="5887" max="5888" width="12" style="8" customWidth="1"/>
    <col min="5889" max="5889" width="8" style="8" customWidth="1"/>
    <col min="5890" max="5890" width="7.86328125" style="8" customWidth="1"/>
    <col min="5891" max="5892" width="7.86328125" style="8" hidden="1" customWidth="1"/>
    <col min="5893" max="6140" width="7.86328125" style="8"/>
    <col min="6141" max="6141" width="35.73046875" style="8" customWidth="1"/>
    <col min="6142" max="6142" width="7.86328125" style="8" hidden="1" customWidth="1"/>
    <col min="6143" max="6144" width="12" style="8" customWidth="1"/>
    <col min="6145" max="6145" width="8" style="8" customWidth="1"/>
    <col min="6146" max="6146" width="7.86328125" style="8" customWidth="1"/>
    <col min="6147" max="6148" width="7.86328125" style="8" hidden="1" customWidth="1"/>
    <col min="6149" max="6396" width="7.86328125" style="8"/>
    <col min="6397" max="6397" width="35.73046875" style="8" customWidth="1"/>
    <col min="6398" max="6398" width="7.86328125" style="8" hidden="1" customWidth="1"/>
    <col min="6399" max="6400" width="12" style="8" customWidth="1"/>
    <col min="6401" max="6401" width="8" style="8" customWidth="1"/>
    <col min="6402" max="6402" width="7.86328125" style="8" customWidth="1"/>
    <col min="6403" max="6404" width="7.86328125" style="8" hidden="1" customWidth="1"/>
    <col min="6405" max="6652" width="7.86328125" style="8"/>
    <col min="6653" max="6653" width="35.73046875" style="8" customWidth="1"/>
    <col min="6654" max="6654" width="7.86328125" style="8" hidden="1" customWidth="1"/>
    <col min="6655" max="6656" width="12" style="8" customWidth="1"/>
    <col min="6657" max="6657" width="8" style="8" customWidth="1"/>
    <col min="6658" max="6658" width="7.86328125" style="8" customWidth="1"/>
    <col min="6659" max="6660" width="7.86328125" style="8" hidden="1" customWidth="1"/>
    <col min="6661" max="6908" width="7.86328125" style="8"/>
    <col min="6909" max="6909" width="35.73046875" style="8" customWidth="1"/>
    <col min="6910" max="6910" width="7.86328125" style="8" hidden="1" customWidth="1"/>
    <col min="6911" max="6912" width="12" style="8" customWidth="1"/>
    <col min="6913" max="6913" width="8" style="8" customWidth="1"/>
    <col min="6914" max="6914" width="7.86328125" style="8" customWidth="1"/>
    <col min="6915" max="6916" width="7.86328125" style="8" hidden="1" customWidth="1"/>
    <col min="6917" max="7164" width="7.86328125" style="8"/>
    <col min="7165" max="7165" width="35.73046875" style="8" customWidth="1"/>
    <col min="7166" max="7166" width="7.86328125" style="8" hidden="1" customWidth="1"/>
    <col min="7167" max="7168" width="12" style="8" customWidth="1"/>
    <col min="7169" max="7169" width="8" style="8" customWidth="1"/>
    <col min="7170" max="7170" width="7.86328125" style="8" customWidth="1"/>
    <col min="7171" max="7172" width="7.86328125" style="8" hidden="1" customWidth="1"/>
    <col min="7173" max="7420" width="7.86328125" style="8"/>
    <col min="7421" max="7421" width="35.73046875" style="8" customWidth="1"/>
    <col min="7422" max="7422" width="7.86328125" style="8" hidden="1" customWidth="1"/>
    <col min="7423" max="7424" width="12" style="8" customWidth="1"/>
    <col min="7425" max="7425" width="8" style="8" customWidth="1"/>
    <col min="7426" max="7426" width="7.86328125" style="8" customWidth="1"/>
    <col min="7427" max="7428" width="7.86328125" style="8" hidden="1" customWidth="1"/>
    <col min="7429" max="7676" width="7.86328125" style="8"/>
    <col min="7677" max="7677" width="35.73046875" style="8" customWidth="1"/>
    <col min="7678" max="7678" width="7.86328125" style="8" hidden="1" customWidth="1"/>
    <col min="7679" max="7680" width="12" style="8" customWidth="1"/>
    <col min="7681" max="7681" width="8" style="8" customWidth="1"/>
    <col min="7682" max="7682" width="7.86328125" style="8" customWidth="1"/>
    <col min="7683" max="7684" width="7.86328125" style="8" hidden="1" customWidth="1"/>
    <col min="7685" max="7932" width="7.86328125" style="8"/>
    <col min="7933" max="7933" width="35.73046875" style="8" customWidth="1"/>
    <col min="7934" max="7934" width="7.86328125" style="8" hidden="1" customWidth="1"/>
    <col min="7935" max="7936" width="12" style="8" customWidth="1"/>
    <col min="7937" max="7937" width="8" style="8" customWidth="1"/>
    <col min="7938" max="7938" width="7.86328125" style="8" customWidth="1"/>
    <col min="7939" max="7940" width="7.86328125" style="8" hidden="1" customWidth="1"/>
    <col min="7941" max="8188" width="7.86328125" style="8"/>
    <col min="8189" max="8189" width="35.73046875" style="8" customWidth="1"/>
    <col min="8190" max="8190" width="7.86328125" style="8" hidden="1" customWidth="1"/>
    <col min="8191" max="8192" width="12" style="8" customWidth="1"/>
    <col min="8193" max="8193" width="8" style="8" customWidth="1"/>
    <col min="8194" max="8194" width="7.86328125" style="8" customWidth="1"/>
    <col min="8195" max="8196" width="7.86328125" style="8" hidden="1" customWidth="1"/>
    <col min="8197" max="8444" width="7.86328125" style="8"/>
    <col min="8445" max="8445" width="35.73046875" style="8" customWidth="1"/>
    <col min="8446" max="8446" width="7.86328125" style="8" hidden="1" customWidth="1"/>
    <col min="8447" max="8448" width="12" style="8" customWidth="1"/>
    <col min="8449" max="8449" width="8" style="8" customWidth="1"/>
    <col min="8450" max="8450" width="7.86328125" style="8" customWidth="1"/>
    <col min="8451" max="8452" width="7.86328125" style="8" hidden="1" customWidth="1"/>
    <col min="8453" max="8700" width="7.86328125" style="8"/>
    <col min="8701" max="8701" width="35.73046875" style="8" customWidth="1"/>
    <col min="8702" max="8702" width="7.86328125" style="8" hidden="1" customWidth="1"/>
    <col min="8703" max="8704" width="12" style="8" customWidth="1"/>
    <col min="8705" max="8705" width="8" style="8" customWidth="1"/>
    <col min="8706" max="8706" width="7.86328125" style="8" customWidth="1"/>
    <col min="8707" max="8708" width="7.86328125" style="8" hidden="1" customWidth="1"/>
    <col min="8709" max="8956" width="7.86328125" style="8"/>
    <col min="8957" max="8957" width="35.73046875" style="8" customWidth="1"/>
    <col min="8958" max="8958" width="7.86328125" style="8" hidden="1" customWidth="1"/>
    <col min="8959" max="8960" width="12" style="8" customWidth="1"/>
    <col min="8961" max="8961" width="8" style="8" customWidth="1"/>
    <col min="8962" max="8962" width="7.86328125" style="8" customWidth="1"/>
    <col min="8963" max="8964" width="7.86328125" style="8" hidden="1" customWidth="1"/>
    <col min="8965" max="9212" width="7.86328125" style="8"/>
    <col min="9213" max="9213" width="35.73046875" style="8" customWidth="1"/>
    <col min="9214" max="9214" width="7.86328125" style="8" hidden="1" customWidth="1"/>
    <col min="9215" max="9216" width="12" style="8" customWidth="1"/>
    <col min="9217" max="9217" width="8" style="8" customWidth="1"/>
    <col min="9218" max="9218" width="7.86328125" style="8" customWidth="1"/>
    <col min="9219" max="9220" width="7.86328125" style="8" hidden="1" customWidth="1"/>
    <col min="9221" max="9468" width="7.86328125" style="8"/>
    <col min="9469" max="9469" width="35.73046875" style="8" customWidth="1"/>
    <col min="9470" max="9470" width="7.86328125" style="8" hidden="1" customWidth="1"/>
    <col min="9471" max="9472" width="12" style="8" customWidth="1"/>
    <col min="9473" max="9473" width="8" style="8" customWidth="1"/>
    <col min="9474" max="9474" width="7.86328125" style="8" customWidth="1"/>
    <col min="9475" max="9476" width="7.86328125" style="8" hidden="1" customWidth="1"/>
    <col min="9477" max="9724" width="7.86328125" style="8"/>
    <col min="9725" max="9725" width="35.73046875" style="8" customWidth="1"/>
    <col min="9726" max="9726" width="7.86328125" style="8" hidden="1" customWidth="1"/>
    <col min="9727" max="9728" width="12" style="8" customWidth="1"/>
    <col min="9729" max="9729" width="8" style="8" customWidth="1"/>
    <col min="9730" max="9730" width="7.86328125" style="8" customWidth="1"/>
    <col min="9731" max="9732" width="7.86328125" style="8" hidden="1" customWidth="1"/>
    <col min="9733" max="9980" width="7.86328125" style="8"/>
    <col min="9981" max="9981" width="35.73046875" style="8" customWidth="1"/>
    <col min="9982" max="9982" width="7.86328125" style="8" hidden="1" customWidth="1"/>
    <col min="9983" max="9984" width="12" style="8" customWidth="1"/>
    <col min="9985" max="9985" width="8" style="8" customWidth="1"/>
    <col min="9986" max="9986" width="7.86328125" style="8" customWidth="1"/>
    <col min="9987" max="9988" width="7.86328125" style="8" hidden="1" customWidth="1"/>
    <col min="9989" max="10236" width="7.86328125" style="8"/>
    <col min="10237" max="10237" width="35.73046875" style="8" customWidth="1"/>
    <col min="10238" max="10238" width="7.86328125" style="8" hidden="1" customWidth="1"/>
    <col min="10239" max="10240" width="12" style="8" customWidth="1"/>
    <col min="10241" max="10241" width="8" style="8" customWidth="1"/>
    <col min="10242" max="10242" width="7.86328125" style="8" customWidth="1"/>
    <col min="10243" max="10244" width="7.86328125" style="8" hidden="1" customWidth="1"/>
    <col min="10245" max="10492" width="7.86328125" style="8"/>
    <col min="10493" max="10493" width="35.73046875" style="8" customWidth="1"/>
    <col min="10494" max="10494" width="7.86328125" style="8" hidden="1" customWidth="1"/>
    <col min="10495" max="10496" width="12" style="8" customWidth="1"/>
    <col min="10497" max="10497" width="8" style="8" customWidth="1"/>
    <col min="10498" max="10498" width="7.86328125" style="8" customWidth="1"/>
    <col min="10499" max="10500" width="7.86328125" style="8" hidden="1" customWidth="1"/>
    <col min="10501" max="10748" width="7.86328125" style="8"/>
    <col min="10749" max="10749" width="35.73046875" style="8" customWidth="1"/>
    <col min="10750" max="10750" width="7.86328125" style="8" hidden="1" customWidth="1"/>
    <col min="10751" max="10752" width="12" style="8" customWidth="1"/>
    <col min="10753" max="10753" width="8" style="8" customWidth="1"/>
    <col min="10754" max="10754" width="7.86328125" style="8" customWidth="1"/>
    <col min="10755" max="10756" width="7.86328125" style="8" hidden="1" customWidth="1"/>
    <col min="10757" max="11004" width="7.86328125" style="8"/>
    <col min="11005" max="11005" width="35.73046875" style="8" customWidth="1"/>
    <col min="11006" max="11006" width="7.86328125" style="8" hidden="1" customWidth="1"/>
    <col min="11007" max="11008" width="12" style="8" customWidth="1"/>
    <col min="11009" max="11009" width="8" style="8" customWidth="1"/>
    <col min="11010" max="11010" width="7.86328125" style="8" customWidth="1"/>
    <col min="11011" max="11012" width="7.86328125" style="8" hidden="1" customWidth="1"/>
    <col min="11013" max="11260" width="7.86328125" style="8"/>
    <col min="11261" max="11261" width="35.73046875" style="8" customWidth="1"/>
    <col min="11262" max="11262" width="7.86328125" style="8" hidden="1" customWidth="1"/>
    <col min="11263" max="11264" width="12" style="8" customWidth="1"/>
    <col min="11265" max="11265" width="8" style="8" customWidth="1"/>
    <col min="11266" max="11266" width="7.86328125" style="8" customWidth="1"/>
    <col min="11267" max="11268" width="7.86328125" style="8" hidden="1" customWidth="1"/>
    <col min="11269" max="11516" width="7.86328125" style="8"/>
    <col min="11517" max="11517" width="35.73046875" style="8" customWidth="1"/>
    <col min="11518" max="11518" width="7.86328125" style="8" hidden="1" customWidth="1"/>
    <col min="11519" max="11520" width="12" style="8" customWidth="1"/>
    <col min="11521" max="11521" width="8" style="8" customWidth="1"/>
    <col min="11522" max="11522" width="7.86328125" style="8" customWidth="1"/>
    <col min="11523" max="11524" width="7.86328125" style="8" hidden="1" customWidth="1"/>
    <col min="11525" max="11772" width="7.86328125" style="8"/>
    <col min="11773" max="11773" width="35.73046875" style="8" customWidth="1"/>
    <col min="11774" max="11774" width="7.86328125" style="8" hidden="1" customWidth="1"/>
    <col min="11775" max="11776" width="12" style="8" customWidth="1"/>
    <col min="11777" max="11777" width="8" style="8" customWidth="1"/>
    <col min="11778" max="11778" width="7.86328125" style="8" customWidth="1"/>
    <col min="11779" max="11780" width="7.86328125" style="8" hidden="1" customWidth="1"/>
    <col min="11781" max="12028" width="7.86328125" style="8"/>
    <col min="12029" max="12029" width="35.73046875" style="8" customWidth="1"/>
    <col min="12030" max="12030" width="7.86328125" style="8" hidden="1" customWidth="1"/>
    <col min="12031" max="12032" width="12" style="8" customWidth="1"/>
    <col min="12033" max="12033" width="8" style="8" customWidth="1"/>
    <col min="12034" max="12034" width="7.86328125" style="8" customWidth="1"/>
    <col min="12035" max="12036" width="7.86328125" style="8" hidden="1" customWidth="1"/>
    <col min="12037" max="12284" width="7.86328125" style="8"/>
    <col min="12285" max="12285" width="35.73046875" style="8" customWidth="1"/>
    <col min="12286" max="12286" width="7.86328125" style="8" hidden="1" customWidth="1"/>
    <col min="12287" max="12288" width="12" style="8" customWidth="1"/>
    <col min="12289" max="12289" width="8" style="8" customWidth="1"/>
    <col min="12290" max="12290" width="7.86328125" style="8" customWidth="1"/>
    <col min="12291" max="12292" width="7.86328125" style="8" hidden="1" customWidth="1"/>
    <col min="12293" max="12540" width="7.86328125" style="8"/>
    <col min="12541" max="12541" width="35.73046875" style="8" customWidth="1"/>
    <col min="12542" max="12542" width="7.86328125" style="8" hidden="1" customWidth="1"/>
    <col min="12543" max="12544" width="12" style="8" customWidth="1"/>
    <col min="12545" max="12545" width="8" style="8" customWidth="1"/>
    <col min="12546" max="12546" width="7.86328125" style="8" customWidth="1"/>
    <col min="12547" max="12548" width="7.86328125" style="8" hidden="1" customWidth="1"/>
    <col min="12549" max="12796" width="7.86328125" style="8"/>
    <col min="12797" max="12797" width="35.73046875" style="8" customWidth="1"/>
    <col min="12798" max="12798" width="7.86328125" style="8" hidden="1" customWidth="1"/>
    <col min="12799" max="12800" width="12" style="8" customWidth="1"/>
    <col min="12801" max="12801" width="8" style="8" customWidth="1"/>
    <col min="12802" max="12802" width="7.86328125" style="8" customWidth="1"/>
    <col min="12803" max="12804" width="7.86328125" style="8" hidden="1" customWidth="1"/>
    <col min="12805" max="13052" width="7.86328125" style="8"/>
    <col min="13053" max="13053" width="35.73046875" style="8" customWidth="1"/>
    <col min="13054" max="13054" width="7.86328125" style="8" hidden="1" customWidth="1"/>
    <col min="13055" max="13056" width="12" style="8" customWidth="1"/>
    <col min="13057" max="13057" width="8" style="8" customWidth="1"/>
    <col min="13058" max="13058" width="7.86328125" style="8" customWidth="1"/>
    <col min="13059" max="13060" width="7.86328125" style="8" hidden="1" customWidth="1"/>
    <col min="13061" max="13308" width="7.86328125" style="8"/>
    <col min="13309" max="13309" width="35.73046875" style="8" customWidth="1"/>
    <col min="13310" max="13310" width="7.86328125" style="8" hidden="1" customWidth="1"/>
    <col min="13311" max="13312" width="12" style="8" customWidth="1"/>
    <col min="13313" max="13313" width="8" style="8" customWidth="1"/>
    <col min="13314" max="13314" width="7.86328125" style="8" customWidth="1"/>
    <col min="13315" max="13316" width="7.86328125" style="8" hidden="1" customWidth="1"/>
    <col min="13317" max="13564" width="7.86328125" style="8"/>
    <col min="13565" max="13565" width="35.73046875" style="8" customWidth="1"/>
    <col min="13566" max="13566" width="7.86328125" style="8" hidden="1" customWidth="1"/>
    <col min="13567" max="13568" width="12" style="8" customWidth="1"/>
    <col min="13569" max="13569" width="8" style="8" customWidth="1"/>
    <col min="13570" max="13570" width="7.86328125" style="8" customWidth="1"/>
    <col min="13571" max="13572" width="7.86328125" style="8" hidden="1" customWidth="1"/>
    <col min="13573" max="13820" width="7.86328125" style="8"/>
    <col min="13821" max="13821" width="35.73046875" style="8" customWidth="1"/>
    <col min="13822" max="13822" width="7.86328125" style="8" hidden="1" customWidth="1"/>
    <col min="13823" max="13824" width="12" style="8" customWidth="1"/>
    <col min="13825" max="13825" width="8" style="8" customWidth="1"/>
    <col min="13826" max="13826" width="7.86328125" style="8" customWidth="1"/>
    <col min="13827" max="13828" width="7.86328125" style="8" hidden="1" customWidth="1"/>
    <col min="13829" max="14076" width="7.86328125" style="8"/>
    <col min="14077" max="14077" width="35.73046875" style="8" customWidth="1"/>
    <col min="14078" max="14078" width="7.86328125" style="8" hidden="1" customWidth="1"/>
    <col min="14079" max="14080" width="12" style="8" customWidth="1"/>
    <col min="14081" max="14081" width="8" style="8" customWidth="1"/>
    <col min="14082" max="14082" width="7.86328125" style="8" customWidth="1"/>
    <col min="14083" max="14084" width="7.86328125" style="8" hidden="1" customWidth="1"/>
    <col min="14085" max="14332" width="7.86328125" style="8"/>
    <col min="14333" max="14333" width="35.73046875" style="8" customWidth="1"/>
    <col min="14334" max="14334" width="7.86328125" style="8" hidden="1" customWidth="1"/>
    <col min="14335" max="14336" width="12" style="8" customWidth="1"/>
    <col min="14337" max="14337" width="8" style="8" customWidth="1"/>
    <col min="14338" max="14338" width="7.86328125" style="8" customWidth="1"/>
    <col min="14339" max="14340" width="7.86328125" style="8" hidden="1" customWidth="1"/>
    <col min="14341" max="14588" width="7.86328125" style="8"/>
    <col min="14589" max="14589" width="35.73046875" style="8" customWidth="1"/>
    <col min="14590" max="14590" width="7.86328125" style="8" hidden="1" customWidth="1"/>
    <col min="14591" max="14592" width="12" style="8" customWidth="1"/>
    <col min="14593" max="14593" width="8" style="8" customWidth="1"/>
    <col min="14594" max="14594" width="7.86328125" style="8" customWidth="1"/>
    <col min="14595" max="14596" width="7.86328125" style="8" hidden="1" customWidth="1"/>
    <col min="14597" max="14844" width="7.86328125" style="8"/>
    <col min="14845" max="14845" width="35.73046875" style="8" customWidth="1"/>
    <col min="14846" max="14846" width="7.86328125" style="8" hidden="1" customWidth="1"/>
    <col min="14847" max="14848" width="12" style="8" customWidth="1"/>
    <col min="14849" max="14849" width="8" style="8" customWidth="1"/>
    <col min="14850" max="14850" width="7.86328125" style="8" customWidth="1"/>
    <col min="14851" max="14852" width="7.86328125" style="8" hidden="1" customWidth="1"/>
    <col min="14853" max="15100" width="7.86328125" style="8"/>
    <col min="15101" max="15101" width="35.73046875" style="8" customWidth="1"/>
    <col min="15102" max="15102" width="7.86328125" style="8" hidden="1" customWidth="1"/>
    <col min="15103" max="15104" width="12" style="8" customWidth="1"/>
    <col min="15105" max="15105" width="8" style="8" customWidth="1"/>
    <col min="15106" max="15106" width="7.86328125" style="8" customWidth="1"/>
    <col min="15107" max="15108" width="7.86328125" style="8" hidden="1" customWidth="1"/>
    <col min="15109" max="15356" width="7.86328125" style="8"/>
    <col min="15357" max="15357" width="35.73046875" style="8" customWidth="1"/>
    <col min="15358" max="15358" width="7.86328125" style="8" hidden="1" customWidth="1"/>
    <col min="15359" max="15360" width="12" style="8" customWidth="1"/>
    <col min="15361" max="15361" width="8" style="8" customWidth="1"/>
    <col min="15362" max="15362" width="7.86328125" style="8" customWidth="1"/>
    <col min="15363" max="15364" width="7.86328125" style="8" hidden="1" customWidth="1"/>
    <col min="15365" max="15612" width="7.86328125" style="8"/>
    <col min="15613" max="15613" width="35.73046875" style="8" customWidth="1"/>
    <col min="15614" max="15614" width="7.86328125" style="8" hidden="1" customWidth="1"/>
    <col min="15615" max="15616" width="12" style="8" customWidth="1"/>
    <col min="15617" max="15617" width="8" style="8" customWidth="1"/>
    <col min="15618" max="15618" width="7.86328125" style="8" customWidth="1"/>
    <col min="15619" max="15620" width="7.86328125" style="8" hidden="1" customWidth="1"/>
    <col min="15621" max="15868" width="7.86328125" style="8"/>
    <col min="15869" max="15869" width="35.73046875" style="8" customWidth="1"/>
    <col min="15870" max="15870" width="7.86328125" style="8" hidden="1" customWidth="1"/>
    <col min="15871" max="15872" width="12" style="8" customWidth="1"/>
    <col min="15873" max="15873" width="8" style="8" customWidth="1"/>
    <col min="15874" max="15874" width="7.86328125" style="8" customWidth="1"/>
    <col min="15875" max="15876" width="7.86328125" style="8" hidden="1" customWidth="1"/>
    <col min="15877" max="16124" width="7.86328125" style="8"/>
    <col min="16125" max="16125" width="35.73046875" style="8" customWidth="1"/>
    <col min="16126" max="16126" width="7.86328125" style="8" hidden="1" customWidth="1"/>
    <col min="16127" max="16128" width="12" style="8" customWidth="1"/>
    <col min="16129" max="16129" width="8" style="8" customWidth="1"/>
    <col min="16130" max="16130" width="7.86328125" style="8" customWidth="1"/>
    <col min="16131" max="16132" width="7.86328125" style="8" hidden="1" customWidth="1"/>
    <col min="16133" max="16384" width="7.86328125" style="8"/>
  </cols>
  <sheetData>
    <row r="1" spans="1:4" ht="18.75" customHeight="1">
      <c r="A1" s="9" t="s">
        <v>647</v>
      </c>
      <c r="B1" s="10"/>
      <c r="C1" s="10"/>
    </row>
    <row r="2" spans="1:4" ht="19.5" customHeight="1">
      <c r="A2" s="329" t="s">
        <v>648</v>
      </c>
      <c r="B2" s="329"/>
      <c r="C2" s="329"/>
      <c r="D2" s="329"/>
    </row>
    <row r="3" spans="1:4" ht="15.75" thickBot="1">
      <c r="A3" s="35"/>
      <c r="B3" s="35"/>
      <c r="C3" s="35"/>
      <c r="D3" s="25" t="s">
        <v>610</v>
      </c>
    </row>
    <row r="4" spans="1:4" s="20" customFormat="1" ht="23.1" customHeight="1" thickBot="1">
      <c r="A4" s="26" t="s">
        <v>627</v>
      </c>
      <c r="B4" s="27" t="s">
        <v>649</v>
      </c>
      <c r="C4" s="334" t="s">
        <v>650</v>
      </c>
      <c r="D4" s="27" t="s">
        <v>651</v>
      </c>
    </row>
    <row r="5" spans="1:4" s="21" customFormat="1" ht="23.1" customHeight="1" thickBot="1">
      <c r="A5" s="28" t="s">
        <v>652</v>
      </c>
      <c r="B5" s="333" t="s">
        <v>653</v>
      </c>
      <c r="C5" s="336">
        <v>12.13</v>
      </c>
      <c r="D5" s="29"/>
    </row>
    <row r="6" spans="1:4" s="22" customFormat="1" ht="23.1" customHeight="1" thickBot="1">
      <c r="A6" s="28" t="s">
        <v>654</v>
      </c>
      <c r="B6" s="333" t="s">
        <v>618</v>
      </c>
      <c r="C6" s="336">
        <v>9.39</v>
      </c>
      <c r="D6" s="29"/>
    </row>
    <row r="7" spans="1:4" s="22" customFormat="1" ht="23.1" customHeight="1" thickBot="1">
      <c r="A7" s="28" t="s">
        <v>655</v>
      </c>
      <c r="B7" s="333" t="s">
        <v>619</v>
      </c>
      <c r="C7" s="336">
        <v>9.39</v>
      </c>
      <c r="D7" s="29"/>
    </row>
    <row r="8" spans="1:4" s="22" customFormat="1" ht="23.1" customHeight="1" thickBot="1">
      <c r="A8" s="28" t="s">
        <v>656</v>
      </c>
      <c r="B8" s="333" t="s">
        <v>657</v>
      </c>
      <c r="C8" s="336">
        <v>2.74</v>
      </c>
      <c r="D8" s="29"/>
    </row>
    <row r="9" spans="1:4" s="23" customFormat="1" ht="23.1" customHeight="1" thickBot="1">
      <c r="A9" s="28" t="s">
        <v>655</v>
      </c>
      <c r="B9" s="333" t="s">
        <v>621</v>
      </c>
      <c r="C9" s="336">
        <v>2.74</v>
      </c>
      <c r="D9" s="29"/>
    </row>
    <row r="10" spans="1:4" s="23" customFormat="1" ht="23.1" customHeight="1" thickBot="1">
      <c r="A10" s="28" t="s">
        <v>658</v>
      </c>
      <c r="B10" s="333" t="s">
        <v>659</v>
      </c>
      <c r="C10" s="336">
        <v>0.61409999999999998</v>
      </c>
      <c r="D10" s="29"/>
    </row>
    <row r="11" spans="1:4" s="23" customFormat="1" ht="23.1" customHeight="1" thickBot="1">
      <c r="A11" s="28" t="s">
        <v>654</v>
      </c>
      <c r="B11" s="333" t="s">
        <v>660</v>
      </c>
      <c r="C11" s="336">
        <v>1.5100000000000001E-2</v>
      </c>
      <c r="D11" s="29"/>
    </row>
    <row r="12" spans="1:4" s="24" customFormat="1" ht="23.1" customHeight="1" thickBot="1">
      <c r="A12" s="28" t="s">
        <v>656</v>
      </c>
      <c r="B12" s="333" t="s">
        <v>661</v>
      </c>
      <c r="C12" s="336">
        <v>0.59899999999999998</v>
      </c>
      <c r="D12" s="29"/>
    </row>
    <row r="13" spans="1:4" ht="23.1" customHeight="1" thickBot="1">
      <c r="A13" s="28" t="s">
        <v>662</v>
      </c>
      <c r="B13" s="333" t="s">
        <v>663</v>
      </c>
      <c r="C13" s="336">
        <v>2.2934000000000001</v>
      </c>
      <c r="D13" s="29"/>
    </row>
    <row r="14" spans="1:4" ht="23.1" customHeight="1" thickBot="1">
      <c r="A14" s="28" t="s">
        <v>654</v>
      </c>
      <c r="B14" s="333" t="s">
        <v>664</v>
      </c>
      <c r="C14" s="336">
        <v>0.90949999999999998</v>
      </c>
      <c r="D14" s="29"/>
    </row>
    <row r="15" spans="1:4" ht="23.1" customHeight="1" thickBot="1">
      <c r="A15" s="28" t="s">
        <v>656</v>
      </c>
      <c r="B15" s="333" t="s">
        <v>665</v>
      </c>
      <c r="C15" s="336">
        <v>1.3838999999999999</v>
      </c>
      <c r="D15" s="29"/>
    </row>
    <row r="16" spans="1:4" ht="23.1" customHeight="1" thickBot="1">
      <c r="A16" s="28" t="s">
        <v>666</v>
      </c>
      <c r="B16" s="333" t="s">
        <v>667</v>
      </c>
      <c r="C16" s="336">
        <v>1.8669</v>
      </c>
      <c r="D16" s="29"/>
    </row>
    <row r="17" spans="1:4" ht="23.1" customHeight="1" thickBot="1">
      <c r="A17" s="28" t="s">
        <v>654</v>
      </c>
      <c r="B17" s="333" t="s">
        <v>668</v>
      </c>
      <c r="C17" s="336">
        <v>1.6899999999999998E-2</v>
      </c>
      <c r="D17" s="29"/>
    </row>
    <row r="18" spans="1:4" ht="23.1" customHeight="1" thickBot="1">
      <c r="A18" s="28" t="s">
        <v>669</v>
      </c>
      <c r="B18" s="333"/>
      <c r="C18" s="336">
        <v>0.01</v>
      </c>
      <c r="D18" s="29"/>
    </row>
    <row r="19" spans="1:4" ht="23.1" customHeight="1" thickBot="1">
      <c r="A19" s="28" t="s">
        <v>670</v>
      </c>
      <c r="B19" s="333" t="s">
        <v>671</v>
      </c>
      <c r="C19" s="336">
        <v>6.8999999999999999E-3</v>
      </c>
      <c r="D19" s="29"/>
    </row>
    <row r="20" spans="1:4" ht="23.1" customHeight="1" thickBot="1">
      <c r="A20" s="28" t="s">
        <v>656</v>
      </c>
      <c r="B20" s="333" t="s">
        <v>672</v>
      </c>
      <c r="C20" s="336">
        <v>1.85</v>
      </c>
      <c r="D20" s="29"/>
    </row>
    <row r="21" spans="1:4" ht="23.1" customHeight="1" thickBot="1">
      <c r="A21" s="28" t="s">
        <v>669</v>
      </c>
      <c r="B21" s="333"/>
      <c r="C21" s="336">
        <v>1.65</v>
      </c>
      <c r="D21" s="29"/>
    </row>
    <row r="22" spans="1:4" ht="23.1" customHeight="1" thickBot="1">
      <c r="A22" s="28" t="s">
        <v>670</v>
      </c>
      <c r="B22" s="333" t="s">
        <v>673</v>
      </c>
      <c r="C22" s="336">
        <v>0.2</v>
      </c>
      <c r="D22" s="29"/>
    </row>
    <row r="23" spans="1:4" ht="23.1" customHeight="1" thickBot="1">
      <c r="A23" s="28" t="s">
        <v>674</v>
      </c>
      <c r="B23" s="333" t="s">
        <v>675</v>
      </c>
      <c r="C23" s="336">
        <v>2.1985999999999999</v>
      </c>
      <c r="D23" s="29"/>
    </row>
    <row r="24" spans="1:4" ht="23.1" customHeight="1" thickBot="1">
      <c r="A24" s="28" t="s">
        <v>654</v>
      </c>
      <c r="B24" s="333" t="s">
        <v>676</v>
      </c>
      <c r="C24" s="336">
        <v>0.54890000000000005</v>
      </c>
      <c r="D24" s="29"/>
    </row>
    <row r="25" spans="1:4" ht="23.1" customHeight="1" thickBot="1">
      <c r="A25" s="28" t="s">
        <v>656</v>
      </c>
      <c r="B25" s="333" t="s">
        <v>677</v>
      </c>
      <c r="C25" s="336">
        <v>1.6496999999999999</v>
      </c>
      <c r="D25" s="29"/>
    </row>
    <row r="26" spans="1:4" ht="26.1" customHeight="1">
      <c r="A26" s="330" t="s">
        <v>678</v>
      </c>
      <c r="B26" s="330"/>
      <c r="C26" s="330"/>
      <c r="D26" s="330"/>
    </row>
    <row r="27" spans="1:4">
      <c r="A27" s="330" t="s">
        <v>679</v>
      </c>
      <c r="B27" s="330"/>
      <c r="C27" s="330"/>
      <c r="D27" s="330"/>
    </row>
    <row r="28" spans="1:4" ht="27.75">
      <c r="A28" s="33" t="s">
        <v>680</v>
      </c>
      <c r="B28" s="34"/>
      <c r="C28" s="34"/>
      <c r="D28" s="34"/>
    </row>
  </sheetData>
  <mergeCells count="3">
    <mergeCell ref="A2:D2"/>
    <mergeCell ref="A26:D26"/>
    <mergeCell ref="A27:D27"/>
  </mergeCells>
  <phoneticPr fontId="61" type="noConversion"/>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pageSetUpPr fitToPage="1"/>
  </sheetPr>
  <dimension ref="A1:WVL13"/>
  <sheetViews>
    <sheetView workbookViewId="0">
      <selection activeCell="G7" sqref="G7"/>
    </sheetView>
  </sheetViews>
  <sheetFormatPr defaultColWidth="7.86328125" defaultRowHeight="15.4"/>
  <cols>
    <col min="1" max="1" width="29.3984375" style="8" customWidth="1"/>
    <col min="2" max="5" width="16.1328125" style="8" customWidth="1"/>
    <col min="6" max="252" width="7.86328125" style="8"/>
    <col min="253" max="253" width="35.73046875" style="8" customWidth="1"/>
    <col min="254" max="254" width="7.86328125" style="8" hidden="1" customWidth="1"/>
    <col min="255" max="256" width="12" style="8" customWidth="1"/>
    <col min="257" max="257" width="8" style="8" customWidth="1"/>
    <col min="258" max="258" width="7.86328125" style="8" customWidth="1"/>
    <col min="259" max="260" width="7.86328125" style="8" hidden="1" customWidth="1"/>
    <col min="261" max="508" width="7.86328125" style="8"/>
    <col min="509" max="509" width="35.73046875" style="8" customWidth="1"/>
    <col min="510" max="510" width="7.86328125" style="8" hidden="1" customWidth="1"/>
    <col min="511" max="512" width="12" style="8" customWidth="1"/>
    <col min="513" max="513" width="8" style="8" customWidth="1"/>
    <col min="514" max="514" width="7.86328125" style="8" customWidth="1"/>
    <col min="515" max="516" width="7.86328125" style="8" hidden="1" customWidth="1"/>
    <col min="517" max="764" width="7.86328125" style="8"/>
    <col min="765" max="765" width="35.73046875" style="8" customWidth="1"/>
    <col min="766" max="766" width="7.86328125" style="8" hidden="1" customWidth="1"/>
    <col min="767" max="768" width="12" style="8" customWidth="1"/>
    <col min="769" max="769" width="8" style="8" customWidth="1"/>
    <col min="770" max="770" width="7.86328125" style="8" customWidth="1"/>
    <col min="771" max="772" width="7.86328125" style="8" hidden="1" customWidth="1"/>
    <col min="773" max="1020" width="7.86328125" style="8"/>
    <col min="1021" max="1021" width="35.73046875" style="8" customWidth="1"/>
    <col min="1022" max="1022" width="7.86328125" style="8" hidden="1" customWidth="1"/>
    <col min="1023" max="1024" width="12" style="8" customWidth="1"/>
    <col min="1025" max="1025" width="8" style="8" customWidth="1"/>
    <col min="1026" max="1026" width="7.86328125" style="8" customWidth="1"/>
    <col min="1027" max="1028" width="7.86328125" style="8" hidden="1" customWidth="1"/>
    <col min="1029" max="1276" width="7.86328125" style="8"/>
    <col min="1277" max="1277" width="35.73046875" style="8" customWidth="1"/>
    <col min="1278" max="1278" width="7.86328125" style="8" hidden="1" customWidth="1"/>
    <col min="1279" max="1280" width="12" style="8" customWidth="1"/>
    <col min="1281" max="1281" width="8" style="8" customWidth="1"/>
    <col min="1282" max="1282" width="7.86328125" style="8" customWidth="1"/>
    <col min="1283" max="1284" width="7.86328125" style="8" hidden="1" customWidth="1"/>
    <col min="1285" max="1532" width="7.86328125" style="8"/>
    <col min="1533" max="1533" width="35.73046875" style="8" customWidth="1"/>
    <col min="1534" max="1534" width="7.86328125" style="8" hidden="1" customWidth="1"/>
    <col min="1535" max="1536" width="12" style="8" customWidth="1"/>
    <col min="1537" max="1537" width="8" style="8" customWidth="1"/>
    <col min="1538" max="1538" width="7.86328125" style="8" customWidth="1"/>
    <col min="1539" max="1540" width="7.86328125" style="8" hidden="1" customWidth="1"/>
    <col min="1541" max="1788" width="7.86328125" style="8"/>
    <col min="1789" max="1789" width="35.73046875" style="8" customWidth="1"/>
    <col min="1790" max="1790" width="7.86328125" style="8" hidden="1" customWidth="1"/>
    <col min="1791" max="1792" width="12" style="8" customWidth="1"/>
    <col min="1793" max="1793" width="8" style="8" customWidth="1"/>
    <col min="1794" max="1794" width="7.86328125" style="8" customWidth="1"/>
    <col min="1795" max="1796" width="7.86328125" style="8" hidden="1" customWidth="1"/>
    <col min="1797" max="2044" width="7.86328125" style="8"/>
    <col min="2045" max="2045" width="35.73046875" style="8" customWidth="1"/>
    <col min="2046" max="2046" width="7.86328125" style="8" hidden="1" customWidth="1"/>
    <col min="2047" max="2048" width="12" style="8" customWidth="1"/>
    <col min="2049" max="2049" width="8" style="8" customWidth="1"/>
    <col min="2050" max="2050" width="7.86328125" style="8" customWidth="1"/>
    <col min="2051" max="2052" width="7.86328125" style="8" hidden="1" customWidth="1"/>
    <col min="2053" max="2300" width="7.86328125" style="8"/>
    <col min="2301" max="2301" width="35.73046875" style="8" customWidth="1"/>
    <col min="2302" max="2302" width="7.86328125" style="8" hidden="1" customWidth="1"/>
    <col min="2303" max="2304" width="12" style="8" customWidth="1"/>
    <col min="2305" max="2305" width="8" style="8" customWidth="1"/>
    <col min="2306" max="2306" width="7.86328125" style="8" customWidth="1"/>
    <col min="2307" max="2308" width="7.86328125" style="8" hidden="1" customWidth="1"/>
    <col min="2309" max="2556" width="7.86328125" style="8"/>
    <col min="2557" max="2557" width="35.73046875" style="8" customWidth="1"/>
    <col min="2558" max="2558" width="7.86328125" style="8" hidden="1" customWidth="1"/>
    <col min="2559" max="2560" width="12" style="8" customWidth="1"/>
    <col min="2561" max="2561" width="8" style="8" customWidth="1"/>
    <col min="2562" max="2562" width="7.86328125" style="8" customWidth="1"/>
    <col min="2563" max="2564" width="7.86328125" style="8" hidden="1" customWidth="1"/>
    <col min="2565" max="2812" width="7.86328125" style="8"/>
    <col min="2813" max="2813" width="35.73046875" style="8" customWidth="1"/>
    <col min="2814" max="2814" width="7.86328125" style="8" hidden="1" customWidth="1"/>
    <col min="2815" max="2816" width="12" style="8" customWidth="1"/>
    <col min="2817" max="2817" width="8" style="8" customWidth="1"/>
    <col min="2818" max="2818" width="7.86328125" style="8" customWidth="1"/>
    <col min="2819" max="2820" width="7.86328125" style="8" hidden="1" customWidth="1"/>
    <col min="2821" max="3068" width="7.86328125" style="8"/>
    <col min="3069" max="3069" width="35.73046875" style="8" customWidth="1"/>
    <col min="3070" max="3070" width="7.86328125" style="8" hidden="1" customWidth="1"/>
    <col min="3071" max="3072" width="12" style="8" customWidth="1"/>
    <col min="3073" max="3073" width="8" style="8" customWidth="1"/>
    <col min="3074" max="3074" width="7.86328125" style="8" customWidth="1"/>
    <col min="3075" max="3076" width="7.86328125" style="8" hidden="1" customWidth="1"/>
    <col min="3077" max="3324" width="7.86328125" style="8"/>
    <col min="3325" max="3325" width="35.73046875" style="8" customWidth="1"/>
    <col min="3326" max="3326" width="7.86328125" style="8" hidden="1" customWidth="1"/>
    <col min="3327" max="3328" width="12" style="8" customWidth="1"/>
    <col min="3329" max="3329" width="8" style="8" customWidth="1"/>
    <col min="3330" max="3330" width="7.86328125" style="8" customWidth="1"/>
    <col min="3331" max="3332" width="7.86328125" style="8" hidden="1" customWidth="1"/>
    <col min="3333" max="3580" width="7.86328125" style="8"/>
    <col min="3581" max="3581" width="35.73046875" style="8" customWidth="1"/>
    <col min="3582" max="3582" width="7.86328125" style="8" hidden="1" customWidth="1"/>
    <col min="3583" max="3584" width="12" style="8" customWidth="1"/>
    <col min="3585" max="3585" width="8" style="8" customWidth="1"/>
    <col min="3586" max="3586" width="7.86328125" style="8" customWidth="1"/>
    <col min="3587" max="3588" width="7.86328125" style="8" hidden="1" customWidth="1"/>
    <col min="3589" max="3836" width="7.86328125" style="8"/>
    <col min="3837" max="3837" width="35.73046875" style="8" customWidth="1"/>
    <col min="3838" max="3838" width="7.86328125" style="8" hidden="1" customWidth="1"/>
    <col min="3839" max="3840" width="12" style="8" customWidth="1"/>
    <col min="3841" max="3841" width="8" style="8" customWidth="1"/>
    <col min="3842" max="3842" width="7.86328125" style="8" customWidth="1"/>
    <col min="3843" max="3844" width="7.86328125" style="8" hidden="1" customWidth="1"/>
    <col min="3845" max="4092" width="7.86328125" style="8"/>
    <col min="4093" max="4093" width="35.73046875" style="8" customWidth="1"/>
    <col min="4094" max="4094" width="7.86328125" style="8" hidden="1" customWidth="1"/>
    <col min="4095" max="4096" width="12" style="8" customWidth="1"/>
    <col min="4097" max="4097" width="8" style="8" customWidth="1"/>
    <col min="4098" max="4098" width="7.86328125" style="8" customWidth="1"/>
    <col min="4099" max="4100" width="7.86328125" style="8" hidden="1" customWidth="1"/>
    <col min="4101" max="4348" width="7.86328125" style="8"/>
    <col min="4349" max="4349" width="35.73046875" style="8" customWidth="1"/>
    <col min="4350" max="4350" width="7.86328125" style="8" hidden="1" customWidth="1"/>
    <col min="4351" max="4352" width="12" style="8" customWidth="1"/>
    <col min="4353" max="4353" width="8" style="8" customWidth="1"/>
    <col min="4354" max="4354" width="7.86328125" style="8" customWidth="1"/>
    <col min="4355" max="4356" width="7.86328125" style="8" hidden="1" customWidth="1"/>
    <col min="4357" max="4604" width="7.86328125" style="8"/>
    <col min="4605" max="4605" width="35.73046875" style="8" customWidth="1"/>
    <col min="4606" max="4606" width="7.86328125" style="8" hidden="1" customWidth="1"/>
    <col min="4607" max="4608" width="12" style="8" customWidth="1"/>
    <col min="4609" max="4609" width="8" style="8" customWidth="1"/>
    <col min="4610" max="4610" width="7.86328125" style="8" customWidth="1"/>
    <col min="4611" max="4612" width="7.86328125" style="8" hidden="1" customWidth="1"/>
    <col min="4613" max="4860" width="7.86328125" style="8"/>
    <col min="4861" max="4861" width="35.73046875" style="8" customWidth="1"/>
    <col min="4862" max="4862" width="7.86328125" style="8" hidden="1" customWidth="1"/>
    <col min="4863" max="4864" width="12" style="8" customWidth="1"/>
    <col min="4865" max="4865" width="8" style="8" customWidth="1"/>
    <col min="4866" max="4866" width="7.86328125" style="8" customWidth="1"/>
    <col min="4867" max="4868" width="7.86328125" style="8" hidden="1" customWidth="1"/>
    <col min="4869" max="5116" width="7.86328125" style="8"/>
    <col min="5117" max="5117" width="35.73046875" style="8" customWidth="1"/>
    <col min="5118" max="5118" width="7.86328125" style="8" hidden="1" customWidth="1"/>
    <col min="5119" max="5120" width="12" style="8" customWidth="1"/>
    <col min="5121" max="5121" width="8" style="8" customWidth="1"/>
    <col min="5122" max="5122" width="7.86328125" style="8" customWidth="1"/>
    <col min="5123" max="5124" width="7.86328125" style="8" hidden="1" customWidth="1"/>
    <col min="5125" max="5372" width="7.86328125" style="8"/>
    <col min="5373" max="5373" width="35.73046875" style="8" customWidth="1"/>
    <col min="5374" max="5374" width="7.86328125" style="8" hidden="1" customWidth="1"/>
    <col min="5375" max="5376" width="12" style="8" customWidth="1"/>
    <col min="5377" max="5377" width="8" style="8" customWidth="1"/>
    <col min="5378" max="5378" width="7.86328125" style="8" customWidth="1"/>
    <col min="5379" max="5380" width="7.86328125" style="8" hidden="1" customWidth="1"/>
    <col min="5381" max="5628" width="7.86328125" style="8"/>
    <col min="5629" max="5629" width="35.73046875" style="8" customWidth="1"/>
    <col min="5630" max="5630" width="7.86328125" style="8" hidden="1" customWidth="1"/>
    <col min="5631" max="5632" width="12" style="8" customWidth="1"/>
    <col min="5633" max="5633" width="8" style="8" customWidth="1"/>
    <col min="5634" max="5634" width="7.86328125" style="8" customWidth="1"/>
    <col min="5635" max="5636" width="7.86328125" style="8" hidden="1" customWidth="1"/>
    <col min="5637" max="5884" width="7.86328125" style="8"/>
    <col min="5885" max="5885" width="35.73046875" style="8" customWidth="1"/>
    <col min="5886" max="5886" width="7.86328125" style="8" hidden="1" customWidth="1"/>
    <col min="5887" max="5888" width="12" style="8" customWidth="1"/>
    <col min="5889" max="5889" width="8" style="8" customWidth="1"/>
    <col min="5890" max="5890" width="7.86328125" style="8" customWidth="1"/>
    <col min="5891" max="5892" width="7.86328125" style="8" hidden="1" customWidth="1"/>
    <col min="5893" max="6140" width="7.86328125" style="8"/>
    <col min="6141" max="6141" width="35.73046875" style="8" customWidth="1"/>
    <col min="6142" max="6142" width="7.86328125" style="8" hidden="1" customWidth="1"/>
    <col min="6143" max="6144" width="12" style="8" customWidth="1"/>
    <col min="6145" max="6145" width="8" style="8" customWidth="1"/>
    <col min="6146" max="6146" width="7.86328125" style="8" customWidth="1"/>
    <col min="6147" max="6148" width="7.86328125" style="8" hidden="1" customWidth="1"/>
    <col min="6149" max="6396" width="7.86328125" style="8"/>
    <col min="6397" max="6397" width="35.73046875" style="8" customWidth="1"/>
    <col min="6398" max="6398" width="7.86328125" style="8" hidden="1" customWidth="1"/>
    <col min="6399" max="6400" width="12" style="8" customWidth="1"/>
    <col min="6401" max="6401" width="8" style="8" customWidth="1"/>
    <col min="6402" max="6402" width="7.86328125" style="8" customWidth="1"/>
    <col min="6403" max="6404" width="7.86328125" style="8" hidden="1" customWidth="1"/>
    <col min="6405" max="6652" width="7.86328125" style="8"/>
    <col min="6653" max="6653" width="35.73046875" style="8" customWidth="1"/>
    <col min="6654" max="6654" width="7.86328125" style="8" hidden="1" customWidth="1"/>
    <col min="6655" max="6656" width="12" style="8" customWidth="1"/>
    <col min="6657" max="6657" width="8" style="8" customWidth="1"/>
    <col min="6658" max="6658" width="7.86328125" style="8" customWidth="1"/>
    <col min="6659" max="6660" width="7.86328125" style="8" hidden="1" customWidth="1"/>
    <col min="6661" max="6908" width="7.86328125" style="8"/>
    <col min="6909" max="6909" width="35.73046875" style="8" customWidth="1"/>
    <col min="6910" max="6910" width="7.86328125" style="8" hidden="1" customWidth="1"/>
    <col min="6911" max="6912" width="12" style="8" customWidth="1"/>
    <col min="6913" max="6913" width="8" style="8" customWidth="1"/>
    <col min="6914" max="6914" width="7.86328125" style="8" customWidth="1"/>
    <col min="6915" max="6916" width="7.86328125" style="8" hidden="1" customWidth="1"/>
    <col min="6917" max="7164" width="7.86328125" style="8"/>
    <col min="7165" max="7165" width="35.73046875" style="8" customWidth="1"/>
    <col min="7166" max="7166" width="7.86328125" style="8" hidden="1" customWidth="1"/>
    <col min="7167" max="7168" width="12" style="8" customWidth="1"/>
    <col min="7169" max="7169" width="8" style="8" customWidth="1"/>
    <col min="7170" max="7170" width="7.86328125" style="8" customWidth="1"/>
    <col min="7171" max="7172" width="7.86328125" style="8" hidden="1" customWidth="1"/>
    <col min="7173" max="7420" width="7.86328125" style="8"/>
    <col min="7421" max="7421" width="35.73046875" style="8" customWidth="1"/>
    <col min="7422" max="7422" width="7.86328125" style="8" hidden="1" customWidth="1"/>
    <col min="7423" max="7424" width="12" style="8" customWidth="1"/>
    <col min="7425" max="7425" width="8" style="8" customWidth="1"/>
    <col min="7426" max="7426" width="7.86328125" style="8" customWidth="1"/>
    <col min="7427" max="7428" width="7.86328125" style="8" hidden="1" customWidth="1"/>
    <col min="7429" max="7676" width="7.86328125" style="8"/>
    <col min="7677" max="7677" width="35.73046875" style="8" customWidth="1"/>
    <col min="7678" max="7678" width="7.86328125" style="8" hidden="1" customWidth="1"/>
    <col min="7679" max="7680" width="12" style="8" customWidth="1"/>
    <col min="7681" max="7681" width="8" style="8" customWidth="1"/>
    <col min="7682" max="7682" width="7.86328125" style="8" customWidth="1"/>
    <col min="7683" max="7684" width="7.86328125" style="8" hidden="1" customWidth="1"/>
    <col min="7685" max="7932" width="7.86328125" style="8"/>
    <col min="7933" max="7933" width="35.73046875" style="8" customWidth="1"/>
    <col min="7934" max="7934" width="7.86328125" style="8" hidden="1" customWidth="1"/>
    <col min="7935" max="7936" width="12" style="8" customWidth="1"/>
    <col min="7937" max="7937" width="8" style="8" customWidth="1"/>
    <col min="7938" max="7938" width="7.86328125" style="8" customWidth="1"/>
    <col min="7939" max="7940" width="7.86328125" style="8" hidden="1" customWidth="1"/>
    <col min="7941" max="8188" width="7.86328125" style="8"/>
    <col min="8189" max="8189" width="35.73046875" style="8" customWidth="1"/>
    <col min="8190" max="8190" width="7.86328125" style="8" hidden="1" customWidth="1"/>
    <col min="8191" max="8192" width="12" style="8" customWidth="1"/>
    <col min="8193" max="8193" width="8" style="8" customWidth="1"/>
    <col min="8194" max="8194" width="7.86328125" style="8" customWidth="1"/>
    <col min="8195" max="8196" width="7.86328125" style="8" hidden="1" customWidth="1"/>
    <col min="8197" max="8444" width="7.86328125" style="8"/>
    <col min="8445" max="8445" width="35.73046875" style="8" customWidth="1"/>
    <col min="8446" max="8446" width="7.86328125" style="8" hidden="1" customWidth="1"/>
    <col min="8447" max="8448" width="12" style="8" customWidth="1"/>
    <col min="8449" max="8449" width="8" style="8" customWidth="1"/>
    <col min="8450" max="8450" width="7.86328125" style="8" customWidth="1"/>
    <col min="8451" max="8452" width="7.86328125" style="8" hidden="1" customWidth="1"/>
    <col min="8453" max="8700" width="7.86328125" style="8"/>
    <col min="8701" max="8701" width="35.73046875" style="8" customWidth="1"/>
    <col min="8702" max="8702" width="7.86328125" style="8" hidden="1" customWidth="1"/>
    <col min="8703" max="8704" width="12" style="8" customWidth="1"/>
    <col min="8705" max="8705" width="8" style="8" customWidth="1"/>
    <col min="8706" max="8706" width="7.86328125" style="8" customWidth="1"/>
    <col min="8707" max="8708" width="7.86328125" style="8" hidden="1" customWidth="1"/>
    <col min="8709" max="8956" width="7.86328125" style="8"/>
    <col min="8957" max="8957" width="35.73046875" style="8" customWidth="1"/>
    <col min="8958" max="8958" width="7.86328125" style="8" hidden="1" customWidth="1"/>
    <col min="8959" max="8960" width="12" style="8" customWidth="1"/>
    <col min="8961" max="8961" width="8" style="8" customWidth="1"/>
    <col min="8962" max="8962" width="7.86328125" style="8" customWidth="1"/>
    <col min="8963" max="8964" width="7.86328125" style="8" hidden="1" customWidth="1"/>
    <col min="8965" max="9212" width="7.86328125" style="8"/>
    <col min="9213" max="9213" width="35.73046875" style="8" customWidth="1"/>
    <col min="9214" max="9214" width="7.86328125" style="8" hidden="1" customWidth="1"/>
    <col min="9215" max="9216" width="12" style="8" customWidth="1"/>
    <col min="9217" max="9217" width="8" style="8" customWidth="1"/>
    <col min="9218" max="9218" width="7.86328125" style="8" customWidth="1"/>
    <col min="9219" max="9220" width="7.86328125" style="8" hidden="1" customWidth="1"/>
    <col min="9221" max="9468" width="7.86328125" style="8"/>
    <col min="9469" max="9469" width="35.73046875" style="8" customWidth="1"/>
    <col min="9470" max="9470" width="7.86328125" style="8" hidden="1" customWidth="1"/>
    <col min="9471" max="9472" width="12" style="8" customWidth="1"/>
    <col min="9473" max="9473" width="8" style="8" customWidth="1"/>
    <col min="9474" max="9474" width="7.86328125" style="8" customWidth="1"/>
    <col min="9475" max="9476" width="7.86328125" style="8" hidden="1" customWidth="1"/>
    <col min="9477" max="9724" width="7.86328125" style="8"/>
    <col min="9725" max="9725" width="35.73046875" style="8" customWidth="1"/>
    <col min="9726" max="9726" width="7.86328125" style="8" hidden="1" customWidth="1"/>
    <col min="9727" max="9728" width="12" style="8" customWidth="1"/>
    <col min="9729" max="9729" width="8" style="8" customWidth="1"/>
    <col min="9730" max="9730" width="7.86328125" style="8" customWidth="1"/>
    <col min="9731" max="9732" width="7.86328125" style="8" hidden="1" customWidth="1"/>
    <col min="9733" max="9980" width="7.86328125" style="8"/>
    <col min="9981" max="9981" width="35.73046875" style="8" customWidth="1"/>
    <col min="9982" max="9982" width="7.86328125" style="8" hidden="1" customWidth="1"/>
    <col min="9983" max="9984" width="12" style="8" customWidth="1"/>
    <col min="9985" max="9985" width="8" style="8" customWidth="1"/>
    <col min="9986" max="9986" width="7.86328125" style="8" customWidth="1"/>
    <col min="9987" max="9988" width="7.86328125" style="8" hidden="1" customWidth="1"/>
    <col min="9989" max="10236" width="7.86328125" style="8"/>
    <col min="10237" max="10237" width="35.73046875" style="8" customWidth="1"/>
    <col min="10238" max="10238" width="7.86328125" style="8" hidden="1" customWidth="1"/>
    <col min="10239" max="10240" width="12" style="8" customWidth="1"/>
    <col min="10241" max="10241" width="8" style="8" customWidth="1"/>
    <col min="10242" max="10242" width="7.86328125" style="8" customWidth="1"/>
    <col min="10243" max="10244" width="7.86328125" style="8" hidden="1" customWidth="1"/>
    <col min="10245" max="10492" width="7.86328125" style="8"/>
    <col min="10493" max="10493" width="35.73046875" style="8" customWidth="1"/>
    <col min="10494" max="10494" width="7.86328125" style="8" hidden="1" customWidth="1"/>
    <col min="10495" max="10496" width="12" style="8" customWidth="1"/>
    <col min="10497" max="10497" width="8" style="8" customWidth="1"/>
    <col min="10498" max="10498" width="7.86328125" style="8" customWidth="1"/>
    <col min="10499" max="10500" width="7.86328125" style="8" hidden="1" customWidth="1"/>
    <col min="10501" max="10748" width="7.86328125" style="8"/>
    <col min="10749" max="10749" width="35.73046875" style="8" customWidth="1"/>
    <col min="10750" max="10750" width="7.86328125" style="8" hidden="1" customWidth="1"/>
    <col min="10751" max="10752" width="12" style="8" customWidth="1"/>
    <col min="10753" max="10753" width="8" style="8" customWidth="1"/>
    <col min="10754" max="10754" width="7.86328125" style="8" customWidth="1"/>
    <col min="10755" max="10756" width="7.86328125" style="8" hidden="1" customWidth="1"/>
    <col min="10757" max="11004" width="7.86328125" style="8"/>
    <col min="11005" max="11005" width="35.73046875" style="8" customWidth="1"/>
    <col min="11006" max="11006" width="7.86328125" style="8" hidden="1" customWidth="1"/>
    <col min="11007" max="11008" width="12" style="8" customWidth="1"/>
    <col min="11009" max="11009" width="8" style="8" customWidth="1"/>
    <col min="11010" max="11010" width="7.86328125" style="8" customWidth="1"/>
    <col min="11011" max="11012" width="7.86328125" style="8" hidden="1" customWidth="1"/>
    <col min="11013" max="11260" width="7.86328125" style="8"/>
    <col min="11261" max="11261" width="35.73046875" style="8" customWidth="1"/>
    <col min="11262" max="11262" width="7.86328125" style="8" hidden="1" customWidth="1"/>
    <col min="11263" max="11264" width="12" style="8" customWidth="1"/>
    <col min="11265" max="11265" width="8" style="8" customWidth="1"/>
    <col min="11266" max="11266" width="7.86328125" style="8" customWidth="1"/>
    <col min="11267" max="11268" width="7.86328125" style="8" hidden="1" customWidth="1"/>
    <col min="11269" max="11516" width="7.86328125" style="8"/>
    <col min="11517" max="11517" width="35.73046875" style="8" customWidth="1"/>
    <col min="11518" max="11518" width="7.86328125" style="8" hidden="1" customWidth="1"/>
    <col min="11519" max="11520" width="12" style="8" customWidth="1"/>
    <col min="11521" max="11521" width="8" style="8" customWidth="1"/>
    <col min="11522" max="11522" width="7.86328125" style="8" customWidth="1"/>
    <col min="11523" max="11524" width="7.86328125" style="8" hidden="1" customWidth="1"/>
    <col min="11525" max="11772" width="7.86328125" style="8"/>
    <col min="11773" max="11773" width="35.73046875" style="8" customWidth="1"/>
    <col min="11774" max="11774" width="7.86328125" style="8" hidden="1" customWidth="1"/>
    <col min="11775" max="11776" width="12" style="8" customWidth="1"/>
    <col min="11777" max="11777" width="8" style="8" customWidth="1"/>
    <col min="11778" max="11778" width="7.86328125" style="8" customWidth="1"/>
    <col min="11779" max="11780" width="7.86328125" style="8" hidden="1" customWidth="1"/>
    <col min="11781" max="12028" width="7.86328125" style="8"/>
    <col min="12029" max="12029" width="35.73046875" style="8" customWidth="1"/>
    <col min="12030" max="12030" width="7.86328125" style="8" hidden="1" customWidth="1"/>
    <col min="12031" max="12032" width="12" style="8" customWidth="1"/>
    <col min="12033" max="12033" width="8" style="8" customWidth="1"/>
    <col min="12034" max="12034" width="7.86328125" style="8" customWidth="1"/>
    <col min="12035" max="12036" width="7.86328125" style="8" hidden="1" customWidth="1"/>
    <col min="12037" max="12284" width="7.86328125" style="8"/>
    <col min="12285" max="12285" width="35.73046875" style="8" customWidth="1"/>
    <col min="12286" max="12286" width="7.86328125" style="8" hidden="1" customWidth="1"/>
    <col min="12287" max="12288" width="12" style="8" customWidth="1"/>
    <col min="12289" max="12289" width="8" style="8" customWidth="1"/>
    <col min="12290" max="12290" width="7.86328125" style="8" customWidth="1"/>
    <col min="12291" max="12292" width="7.86328125" style="8" hidden="1" customWidth="1"/>
    <col min="12293" max="12540" width="7.86328125" style="8"/>
    <col min="12541" max="12541" width="35.73046875" style="8" customWidth="1"/>
    <col min="12542" max="12542" width="7.86328125" style="8" hidden="1" customWidth="1"/>
    <col min="12543" max="12544" width="12" style="8" customWidth="1"/>
    <col min="12545" max="12545" width="8" style="8" customWidth="1"/>
    <col min="12546" max="12546" width="7.86328125" style="8" customWidth="1"/>
    <col min="12547" max="12548" width="7.86328125" style="8" hidden="1" customWidth="1"/>
    <col min="12549" max="12796" width="7.86328125" style="8"/>
    <col min="12797" max="12797" width="35.73046875" style="8" customWidth="1"/>
    <col min="12798" max="12798" width="7.86328125" style="8" hidden="1" customWidth="1"/>
    <col min="12799" max="12800" width="12" style="8" customWidth="1"/>
    <col min="12801" max="12801" width="8" style="8" customWidth="1"/>
    <col min="12802" max="12802" width="7.86328125" style="8" customWidth="1"/>
    <col min="12803" max="12804" width="7.86328125" style="8" hidden="1" customWidth="1"/>
    <col min="12805" max="13052" width="7.86328125" style="8"/>
    <col min="13053" max="13053" width="35.73046875" style="8" customWidth="1"/>
    <col min="13054" max="13054" width="7.86328125" style="8" hidden="1" customWidth="1"/>
    <col min="13055" max="13056" width="12" style="8" customWidth="1"/>
    <col min="13057" max="13057" width="8" style="8" customWidth="1"/>
    <col min="13058" max="13058" width="7.86328125" style="8" customWidth="1"/>
    <col min="13059" max="13060" width="7.86328125" style="8" hidden="1" customWidth="1"/>
    <col min="13061" max="13308" width="7.86328125" style="8"/>
    <col min="13309" max="13309" width="35.73046875" style="8" customWidth="1"/>
    <col min="13310" max="13310" width="7.86328125" style="8" hidden="1" customWidth="1"/>
    <col min="13311" max="13312" width="12" style="8" customWidth="1"/>
    <col min="13313" max="13313" width="8" style="8" customWidth="1"/>
    <col min="13314" max="13314" width="7.86328125" style="8" customWidth="1"/>
    <col min="13315" max="13316" width="7.86328125" style="8" hidden="1" customWidth="1"/>
    <col min="13317" max="13564" width="7.86328125" style="8"/>
    <col min="13565" max="13565" width="35.73046875" style="8" customWidth="1"/>
    <col min="13566" max="13566" width="7.86328125" style="8" hidden="1" customWidth="1"/>
    <col min="13567" max="13568" width="12" style="8" customWidth="1"/>
    <col min="13569" max="13569" width="8" style="8" customWidth="1"/>
    <col min="13570" max="13570" width="7.86328125" style="8" customWidth="1"/>
    <col min="13571" max="13572" width="7.86328125" style="8" hidden="1" customWidth="1"/>
    <col min="13573" max="13820" width="7.86328125" style="8"/>
    <col min="13821" max="13821" width="35.73046875" style="8" customWidth="1"/>
    <col min="13822" max="13822" width="7.86328125" style="8" hidden="1" customWidth="1"/>
    <col min="13823" max="13824" width="12" style="8" customWidth="1"/>
    <col min="13825" max="13825" width="8" style="8" customWidth="1"/>
    <col min="13826" max="13826" width="7.86328125" style="8" customWidth="1"/>
    <col min="13827" max="13828" width="7.86328125" style="8" hidden="1" customWidth="1"/>
    <col min="13829" max="14076" width="7.86328125" style="8"/>
    <col min="14077" max="14077" width="35.73046875" style="8" customWidth="1"/>
    <col min="14078" max="14078" width="7.86328125" style="8" hidden="1" customWidth="1"/>
    <col min="14079" max="14080" width="12" style="8" customWidth="1"/>
    <col min="14081" max="14081" width="8" style="8" customWidth="1"/>
    <col min="14082" max="14082" width="7.86328125" style="8" customWidth="1"/>
    <col min="14083" max="14084" width="7.86328125" style="8" hidden="1" customWidth="1"/>
    <col min="14085" max="14332" width="7.86328125" style="8"/>
    <col min="14333" max="14333" width="35.73046875" style="8" customWidth="1"/>
    <col min="14334" max="14334" width="7.86328125" style="8" hidden="1" customWidth="1"/>
    <col min="14335" max="14336" width="12" style="8" customWidth="1"/>
    <col min="14337" max="14337" width="8" style="8" customWidth="1"/>
    <col min="14338" max="14338" width="7.86328125" style="8" customWidth="1"/>
    <col min="14339" max="14340" width="7.86328125" style="8" hidden="1" customWidth="1"/>
    <col min="14341" max="14588" width="7.86328125" style="8"/>
    <col min="14589" max="14589" width="35.73046875" style="8" customWidth="1"/>
    <col min="14590" max="14590" width="7.86328125" style="8" hidden="1" customWidth="1"/>
    <col min="14591" max="14592" width="12" style="8" customWidth="1"/>
    <col min="14593" max="14593" width="8" style="8" customWidth="1"/>
    <col min="14594" max="14594" width="7.86328125" style="8" customWidth="1"/>
    <col min="14595" max="14596" width="7.86328125" style="8" hidden="1" customWidth="1"/>
    <col min="14597" max="14844" width="7.86328125" style="8"/>
    <col min="14845" max="14845" width="35.73046875" style="8" customWidth="1"/>
    <col min="14846" max="14846" width="7.86328125" style="8" hidden="1" customWidth="1"/>
    <col min="14847" max="14848" width="12" style="8" customWidth="1"/>
    <col min="14849" max="14849" width="8" style="8" customWidth="1"/>
    <col min="14850" max="14850" width="7.86328125" style="8" customWidth="1"/>
    <col min="14851" max="14852" width="7.86328125" style="8" hidden="1" customWidth="1"/>
    <col min="14853" max="15100" width="7.86328125" style="8"/>
    <col min="15101" max="15101" width="35.73046875" style="8" customWidth="1"/>
    <col min="15102" max="15102" width="7.86328125" style="8" hidden="1" customWidth="1"/>
    <col min="15103" max="15104" width="12" style="8" customWidth="1"/>
    <col min="15105" max="15105" width="8" style="8" customWidth="1"/>
    <col min="15106" max="15106" width="7.86328125" style="8" customWidth="1"/>
    <col min="15107" max="15108" width="7.86328125" style="8" hidden="1" customWidth="1"/>
    <col min="15109" max="15356" width="7.86328125" style="8"/>
    <col min="15357" max="15357" width="35.73046875" style="8" customWidth="1"/>
    <col min="15358" max="15358" width="7.86328125" style="8" hidden="1" customWidth="1"/>
    <col min="15359" max="15360" width="12" style="8" customWidth="1"/>
    <col min="15361" max="15361" width="8" style="8" customWidth="1"/>
    <col min="15362" max="15362" width="7.86328125" style="8" customWidth="1"/>
    <col min="15363" max="15364" width="7.86328125" style="8" hidden="1" customWidth="1"/>
    <col min="15365" max="15612" width="7.86328125" style="8"/>
    <col min="15613" max="15613" width="35.73046875" style="8" customWidth="1"/>
    <col min="15614" max="15614" width="7.86328125" style="8" hidden="1" customWidth="1"/>
    <col min="15615" max="15616" width="12" style="8" customWidth="1"/>
    <col min="15617" max="15617" width="8" style="8" customWidth="1"/>
    <col min="15618" max="15618" width="7.86328125" style="8" customWidth="1"/>
    <col min="15619" max="15620" width="7.86328125" style="8" hidden="1" customWidth="1"/>
    <col min="15621" max="15868" width="7.86328125" style="8"/>
    <col min="15869" max="15869" width="35.73046875" style="8" customWidth="1"/>
    <col min="15870" max="15870" width="7.86328125" style="8" hidden="1" customWidth="1"/>
    <col min="15871" max="15872" width="12" style="8" customWidth="1"/>
    <col min="15873" max="15873" width="8" style="8" customWidth="1"/>
    <col min="15874" max="15874" width="7.86328125" style="8" customWidth="1"/>
    <col min="15875" max="15876" width="7.86328125" style="8" hidden="1" customWidth="1"/>
    <col min="15877" max="16124" width="7.86328125" style="8"/>
    <col min="16125" max="16125" width="35.73046875" style="8" customWidth="1"/>
    <col min="16126" max="16126" width="7.86328125" style="8" hidden="1" customWidth="1"/>
    <col min="16127" max="16128" width="12" style="8" customWidth="1"/>
    <col min="16129" max="16129" width="8" style="8" customWidth="1"/>
    <col min="16130" max="16130" width="7.86328125" style="8" customWidth="1"/>
    <col min="16131" max="16132" width="7.86328125" style="8" hidden="1" customWidth="1"/>
    <col min="16133" max="16384" width="7.86328125" style="8"/>
  </cols>
  <sheetData>
    <row r="1" spans="1:5" ht="18.75" customHeight="1">
      <c r="A1" s="9" t="s">
        <v>638</v>
      </c>
      <c r="B1" s="10"/>
      <c r="C1" s="10"/>
    </row>
    <row r="2" spans="1:5" ht="19.5" customHeight="1">
      <c r="A2" s="329" t="s">
        <v>461</v>
      </c>
      <c r="B2" s="329"/>
      <c r="C2" s="329"/>
      <c r="D2" s="329"/>
      <c r="E2" s="329"/>
    </row>
    <row r="3" spans="1:5" ht="19.5" customHeight="1">
      <c r="A3" s="329" t="s">
        <v>681</v>
      </c>
      <c r="B3" s="329"/>
      <c r="C3" s="329"/>
      <c r="D3" s="329"/>
      <c r="E3" s="329"/>
    </row>
    <row r="4" spans="1:5" s="20" customFormat="1" ht="23.1" customHeight="1" thickBot="1">
      <c r="A4" s="331" t="s">
        <v>610</v>
      </c>
      <c r="B4" s="331"/>
      <c r="C4" s="331"/>
      <c r="D4" s="331"/>
      <c r="E4" s="331"/>
    </row>
    <row r="5" spans="1:5" s="21" customFormat="1" ht="23.1" customHeight="1" thickBot="1">
      <c r="A5" s="26" t="s">
        <v>3</v>
      </c>
      <c r="B5" s="27" t="s">
        <v>616</v>
      </c>
      <c r="C5" s="334" t="s">
        <v>650</v>
      </c>
      <c r="D5" s="27" t="s">
        <v>651</v>
      </c>
      <c r="E5" s="27" t="s">
        <v>682</v>
      </c>
    </row>
    <row r="6" spans="1:5" s="22" customFormat="1" ht="23.1" customHeight="1" thickBot="1">
      <c r="A6" s="28" t="s">
        <v>683</v>
      </c>
      <c r="B6" s="333" t="s">
        <v>617</v>
      </c>
      <c r="C6" s="337">
        <f>C7+C8</f>
        <v>83.150154999999998</v>
      </c>
      <c r="D6" s="29"/>
      <c r="E6" s="29"/>
    </row>
    <row r="7" spans="1:5" s="22" customFormat="1" ht="23.1" customHeight="1" thickBot="1">
      <c r="A7" s="28" t="s">
        <v>684</v>
      </c>
      <c r="B7" s="333" t="s">
        <v>618</v>
      </c>
      <c r="C7" s="335">
        <v>31.835155</v>
      </c>
      <c r="D7" s="29"/>
      <c r="E7" s="29"/>
    </row>
    <row r="8" spans="1:5" s="22" customFormat="1" ht="23.1" customHeight="1" thickBot="1">
      <c r="A8" s="28" t="s">
        <v>685</v>
      </c>
      <c r="B8" s="333" t="s">
        <v>619</v>
      </c>
      <c r="C8" s="335">
        <v>51.314999999999998</v>
      </c>
      <c r="D8" s="29"/>
      <c r="E8" s="29"/>
    </row>
    <row r="9" spans="1:5" s="23" customFormat="1" ht="38.25" customHeight="1" thickBot="1">
      <c r="A9" s="28" t="s">
        <v>686</v>
      </c>
      <c r="B9" s="333" t="s">
        <v>620</v>
      </c>
      <c r="C9" s="335">
        <v>0.99</v>
      </c>
      <c r="D9" s="29"/>
      <c r="E9" s="29"/>
    </row>
    <row r="10" spans="1:5" s="23" customFormat="1" ht="23.1" customHeight="1" thickBot="1">
      <c r="A10" s="28" t="s">
        <v>684</v>
      </c>
      <c r="B10" s="333" t="s">
        <v>621</v>
      </c>
      <c r="C10" s="336"/>
      <c r="D10" s="29"/>
      <c r="E10" s="29"/>
    </row>
    <row r="11" spans="1:5" s="23" customFormat="1" ht="23.85" customHeight="1" thickBot="1">
      <c r="A11" s="28" t="s">
        <v>685</v>
      </c>
      <c r="B11" s="333" t="s">
        <v>622</v>
      </c>
      <c r="C11" s="335">
        <v>0.99</v>
      </c>
      <c r="D11" s="29"/>
      <c r="E11" s="29"/>
    </row>
    <row r="12" spans="1:5" s="24" customFormat="1" ht="23.1" customHeight="1">
      <c r="A12" s="330" t="s">
        <v>687</v>
      </c>
      <c r="B12" s="330"/>
      <c r="C12" s="330"/>
      <c r="D12" s="330"/>
      <c r="E12" s="330"/>
    </row>
    <row r="13" spans="1:5" ht="27.75">
      <c r="A13" s="33" t="s">
        <v>680</v>
      </c>
      <c r="B13" s="34"/>
      <c r="C13" s="34"/>
      <c r="D13" s="34"/>
    </row>
  </sheetData>
  <mergeCells count="4">
    <mergeCell ref="A2:E2"/>
    <mergeCell ref="A3:E3"/>
    <mergeCell ref="A4:E4"/>
    <mergeCell ref="A12:E12"/>
  </mergeCells>
  <phoneticPr fontId="61" type="noConversion"/>
  <pageMargins left="0.7" right="0.7" top="0.75" bottom="0.75" header="0.3" footer="0.3"/>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sheetPr>
  <dimension ref="A1:WVL8"/>
  <sheetViews>
    <sheetView view="pageBreakPreview" zoomScaleNormal="100" workbookViewId="0"/>
  </sheetViews>
  <sheetFormatPr defaultColWidth="7.86328125" defaultRowHeight="15.4"/>
  <cols>
    <col min="1" max="1" width="13.73046875" style="8" customWidth="1"/>
    <col min="2" max="2" width="68.265625" style="8" customWidth="1"/>
    <col min="3" max="3" width="29.59765625" style="8" customWidth="1"/>
    <col min="4" max="5" width="16.1328125" style="8" customWidth="1"/>
    <col min="6" max="252" width="7.86328125" style="8"/>
    <col min="253" max="253" width="35.73046875" style="8" customWidth="1"/>
    <col min="254" max="254" width="7.86328125" style="8" hidden="1" customWidth="1"/>
    <col min="255" max="256" width="12" style="8" customWidth="1"/>
    <col min="257" max="257" width="8" style="8" customWidth="1"/>
    <col min="258" max="258" width="7.86328125" style="8" customWidth="1"/>
    <col min="259" max="260" width="7.86328125" style="8" hidden="1" customWidth="1"/>
    <col min="261" max="508" width="7.86328125" style="8"/>
    <col min="509" max="509" width="35.73046875" style="8" customWidth="1"/>
    <col min="510" max="510" width="7.86328125" style="8" hidden="1" customWidth="1"/>
    <col min="511" max="512" width="12" style="8" customWidth="1"/>
    <col min="513" max="513" width="8" style="8" customWidth="1"/>
    <col min="514" max="514" width="7.86328125" style="8" customWidth="1"/>
    <col min="515" max="516" width="7.86328125" style="8" hidden="1" customWidth="1"/>
    <col min="517" max="764" width="7.86328125" style="8"/>
    <col min="765" max="765" width="35.73046875" style="8" customWidth="1"/>
    <col min="766" max="766" width="7.86328125" style="8" hidden="1" customWidth="1"/>
    <col min="767" max="768" width="12" style="8" customWidth="1"/>
    <col min="769" max="769" width="8" style="8" customWidth="1"/>
    <col min="770" max="770" width="7.86328125" style="8" customWidth="1"/>
    <col min="771" max="772" width="7.86328125" style="8" hidden="1" customWidth="1"/>
    <col min="773" max="1020" width="7.86328125" style="8"/>
    <col min="1021" max="1021" width="35.73046875" style="8" customWidth="1"/>
    <col min="1022" max="1022" width="7.86328125" style="8" hidden="1" customWidth="1"/>
    <col min="1023" max="1024" width="12" style="8" customWidth="1"/>
    <col min="1025" max="1025" width="8" style="8" customWidth="1"/>
    <col min="1026" max="1026" width="7.86328125" style="8" customWidth="1"/>
    <col min="1027" max="1028" width="7.86328125" style="8" hidden="1" customWidth="1"/>
    <col min="1029" max="1276" width="7.86328125" style="8"/>
    <col min="1277" max="1277" width="35.73046875" style="8" customWidth="1"/>
    <col min="1278" max="1278" width="7.86328125" style="8" hidden="1" customWidth="1"/>
    <col min="1279" max="1280" width="12" style="8" customWidth="1"/>
    <col min="1281" max="1281" width="8" style="8" customWidth="1"/>
    <col min="1282" max="1282" width="7.86328125" style="8" customWidth="1"/>
    <col min="1283" max="1284" width="7.86328125" style="8" hidden="1" customWidth="1"/>
    <col min="1285" max="1532" width="7.86328125" style="8"/>
    <col min="1533" max="1533" width="35.73046875" style="8" customWidth="1"/>
    <col min="1534" max="1534" width="7.86328125" style="8" hidden="1" customWidth="1"/>
    <col min="1535" max="1536" width="12" style="8" customWidth="1"/>
    <col min="1537" max="1537" width="8" style="8" customWidth="1"/>
    <col min="1538" max="1538" width="7.86328125" style="8" customWidth="1"/>
    <col min="1539" max="1540" width="7.86328125" style="8" hidden="1" customWidth="1"/>
    <col min="1541" max="1788" width="7.86328125" style="8"/>
    <col min="1789" max="1789" width="35.73046875" style="8" customWidth="1"/>
    <col min="1790" max="1790" width="7.86328125" style="8" hidden="1" customWidth="1"/>
    <col min="1791" max="1792" width="12" style="8" customWidth="1"/>
    <col min="1793" max="1793" width="8" style="8" customWidth="1"/>
    <col min="1794" max="1794" width="7.86328125" style="8" customWidth="1"/>
    <col min="1795" max="1796" width="7.86328125" style="8" hidden="1" customWidth="1"/>
    <col min="1797" max="2044" width="7.86328125" style="8"/>
    <col min="2045" max="2045" width="35.73046875" style="8" customWidth="1"/>
    <col min="2046" max="2046" width="7.86328125" style="8" hidden="1" customWidth="1"/>
    <col min="2047" max="2048" width="12" style="8" customWidth="1"/>
    <col min="2049" max="2049" width="8" style="8" customWidth="1"/>
    <col min="2050" max="2050" width="7.86328125" style="8" customWidth="1"/>
    <col min="2051" max="2052" width="7.86328125" style="8" hidden="1" customWidth="1"/>
    <col min="2053" max="2300" width="7.86328125" style="8"/>
    <col min="2301" max="2301" width="35.73046875" style="8" customWidth="1"/>
    <col min="2302" max="2302" width="7.86328125" style="8" hidden="1" customWidth="1"/>
    <col min="2303" max="2304" width="12" style="8" customWidth="1"/>
    <col min="2305" max="2305" width="8" style="8" customWidth="1"/>
    <col min="2306" max="2306" width="7.86328125" style="8" customWidth="1"/>
    <col min="2307" max="2308" width="7.86328125" style="8" hidden="1" customWidth="1"/>
    <col min="2309" max="2556" width="7.86328125" style="8"/>
    <col min="2557" max="2557" width="35.73046875" style="8" customWidth="1"/>
    <col min="2558" max="2558" width="7.86328125" style="8" hidden="1" customWidth="1"/>
    <col min="2559" max="2560" width="12" style="8" customWidth="1"/>
    <col min="2561" max="2561" width="8" style="8" customWidth="1"/>
    <col min="2562" max="2562" width="7.86328125" style="8" customWidth="1"/>
    <col min="2563" max="2564" width="7.86328125" style="8" hidden="1" customWidth="1"/>
    <col min="2565" max="2812" width="7.86328125" style="8"/>
    <col min="2813" max="2813" width="35.73046875" style="8" customWidth="1"/>
    <col min="2814" max="2814" width="7.86328125" style="8" hidden="1" customWidth="1"/>
    <col min="2815" max="2816" width="12" style="8" customWidth="1"/>
    <col min="2817" max="2817" width="8" style="8" customWidth="1"/>
    <col min="2818" max="2818" width="7.86328125" style="8" customWidth="1"/>
    <col min="2819" max="2820" width="7.86328125" style="8" hidden="1" customWidth="1"/>
    <col min="2821" max="3068" width="7.86328125" style="8"/>
    <col min="3069" max="3069" width="35.73046875" style="8" customWidth="1"/>
    <col min="3070" max="3070" width="7.86328125" style="8" hidden="1" customWidth="1"/>
    <col min="3071" max="3072" width="12" style="8" customWidth="1"/>
    <col min="3073" max="3073" width="8" style="8" customWidth="1"/>
    <col min="3074" max="3074" width="7.86328125" style="8" customWidth="1"/>
    <col min="3075" max="3076" width="7.86328125" style="8" hidden="1" customWidth="1"/>
    <col min="3077" max="3324" width="7.86328125" style="8"/>
    <col min="3325" max="3325" width="35.73046875" style="8" customWidth="1"/>
    <col min="3326" max="3326" width="7.86328125" style="8" hidden="1" customWidth="1"/>
    <col min="3327" max="3328" width="12" style="8" customWidth="1"/>
    <col min="3329" max="3329" width="8" style="8" customWidth="1"/>
    <col min="3330" max="3330" width="7.86328125" style="8" customWidth="1"/>
    <col min="3331" max="3332" width="7.86328125" style="8" hidden="1" customWidth="1"/>
    <col min="3333" max="3580" width="7.86328125" style="8"/>
    <col min="3581" max="3581" width="35.73046875" style="8" customWidth="1"/>
    <col min="3582" max="3582" width="7.86328125" style="8" hidden="1" customWidth="1"/>
    <col min="3583" max="3584" width="12" style="8" customWidth="1"/>
    <col min="3585" max="3585" width="8" style="8" customWidth="1"/>
    <col min="3586" max="3586" width="7.86328125" style="8" customWidth="1"/>
    <col min="3587" max="3588" width="7.86328125" style="8" hidden="1" customWidth="1"/>
    <col min="3589" max="3836" width="7.86328125" style="8"/>
    <col min="3837" max="3837" width="35.73046875" style="8" customWidth="1"/>
    <col min="3838" max="3838" width="7.86328125" style="8" hidden="1" customWidth="1"/>
    <col min="3839" max="3840" width="12" style="8" customWidth="1"/>
    <col min="3841" max="3841" width="8" style="8" customWidth="1"/>
    <col min="3842" max="3842" width="7.86328125" style="8" customWidth="1"/>
    <col min="3843" max="3844" width="7.86328125" style="8" hidden="1" customWidth="1"/>
    <col min="3845" max="4092" width="7.86328125" style="8"/>
    <col min="4093" max="4093" width="35.73046875" style="8" customWidth="1"/>
    <col min="4094" max="4094" width="7.86328125" style="8" hidden="1" customWidth="1"/>
    <col min="4095" max="4096" width="12" style="8" customWidth="1"/>
    <col min="4097" max="4097" width="8" style="8" customWidth="1"/>
    <col min="4098" max="4098" width="7.86328125" style="8" customWidth="1"/>
    <col min="4099" max="4100" width="7.86328125" style="8" hidden="1" customWidth="1"/>
    <col min="4101" max="4348" width="7.86328125" style="8"/>
    <col min="4349" max="4349" width="35.73046875" style="8" customWidth="1"/>
    <col min="4350" max="4350" width="7.86328125" style="8" hidden="1" customWidth="1"/>
    <col min="4351" max="4352" width="12" style="8" customWidth="1"/>
    <col min="4353" max="4353" width="8" style="8" customWidth="1"/>
    <col min="4354" max="4354" width="7.86328125" style="8" customWidth="1"/>
    <col min="4355" max="4356" width="7.86328125" style="8" hidden="1" customWidth="1"/>
    <col min="4357" max="4604" width="7.86328125" style="8"/>
    <col min="4605" max="4605" width="35.73046875" style="8" customWidth="1"/>
    <col min="4606" max="4606" width="7.86328125" style="8" hidden="1" customWidth="1"/>
    <col min="4607" max="4608" width="12" style="8" customWidth="1"/>
    <col min="4609" max="4609" width="8" style="8" customWidth="1"/>
    <col min="4610" max="4610" width="7.86328125" style="8" customWidth="1"/>
    <col min="4611" max="4612" width="7.86328125" style="8" hidden="1" customWidth="1"/>
    <col min="4613" max="4860" width="7.86328125" style="8"/>
    <col min="4861" max="4861" width="35.73046875" style="8" customWidth="1"/>
    <col min="4862" max="4862" width="7.86328125" style="8" hidden="1" customWidth="1"/>
    <col min="4863" max="4864" width="12" style="8" customWidth="1"/>
    <col min="4865" max="4865" width="8" style="8" customWidth="1"/>
    <col min="4866" max="4866" width="7.86328125" style="8" customWidth="1"/>
    <col min="4867" max="4868" width="7.86328125" style="8" hidden="1" customWidth="1"/>
    <col min="4869" max="5116" width="7.86328125" style="8"/>
    <col min="5117" max="5117" width="35.73046875" style="8" customWidth="1"/>
    <col min="5118" max="5118" width="7.86328125" style="8" hidden="1" customWidth="1"/>
    <col min="5119" max="5120" width="12" style="8" customWidth="1"/>
    <col min="5121" max="5121" width="8" style="8" customWidth="1"/>
    <col min="5122" max="5122" width="7.86328125" style="8" customWidth="1"/>
    <col min="5123" max="5124" width="7.86328125" style="8" hidden="1" customWidth="1"/>
    <col min="5125" max="5372" width="7.86328125" style="8"/>
    <col min="5373" max="5373" width="35.73046875" style="8" customWidth="1"/>
    <col min="5374" max="5374" width="7.86328125" style="8" hidden="1" customWidth="1"/>
    <col min="5375" max="5376" width="12" style="8" customWidth="1"/>
    <col min="5377" max="5377" width="8" style="8" customWidth="1"/>
    <col min="5378" max="5378" width="7.86328125" style="8" customWidth="1"/>
    <col min="5379" max="5380" width="7.86328125" style="8" hidden="1" customWidth="1"/>
    <col min="5381" max="5628" width="7.86328125" style="8"/>
    <col min="5629" max="5629" width="35.73046875" style="8" customWidth="1"/>
    <col min="5630" max="5630" width="7.86328125" style="8" hidden="1" customWidth="1"/>
    <col min="5631" max="5632" width="12" style="8" customWidth="1"/>
    <col min="5633" max="5633" width="8" style="8" customWidth="1"/>
    <col min="5634" max="5634" width="7.86328125" style="8" customWidth="1"/>
    <col min="5635" max="5636" width="7.86328125" style="8" hidden="1" customWidth="1"/>
    <col min="5637" max="5884" width="7.86328125" style="8"/>
    <col min="5885" max="5885" width="35.73046875" style="8" customWidth="1"/>
    <col min="5886" max="5886" width="7.86328125" style="8" hidden="1" customWidth="1"/>
    <col min="5887" max="5888" width="12" style="8" customWidth="1"/>
    <col min="5889" max="5889" width="8" style="8" customWidth="1"/>
    <col min="5890" max="5890" width="7.86328125" style="8" customWidth="1"/>
    <col min="5891" max="5892" width="7.86328125" style="8" hidden="1" customWidth="1"/>
    <col min="5893" max="6140" width="7.86328125" style="8"/>
    <col min="6141" max="6141" width="35.73046875" style="8" customWidth="1"/>
    <col min="6142" max="6142" width="7.86328125" style="8" hidden="1" customWidth="1"/>
    <col min="6143" max="6144" width="12" style="8" customWidth="1"/>
    <col min="6145" max="6145" width="8" style="8" customWidth="1"/>
    <col min="6146" max="6146" width="7.86328125" style="8" customWidth="1"/>
    <col min="6147" max="6148" width="7.86328125" style="8" hidden="1" customWidth="1"/>
    <col min="6149" max="6396" width="7.86328125" style="8"/>
    <col min="6397" max="6397" width="35.73046875" style="8" customWidth="1"/>
    <col min="6398" max="6398" width="7.86328125" style="8" hidden="1" customWidth="1"/>
    <col min="6399" max="6400" width="12" style="8" customWidth="1"/>
    <col min="6401" max="6401" width="8" style="8" customWidth="1"/>
    <col min="6402" max="6402" width="7.86328125" style="8" customWidth="1"/>
    <col min="6403" max="6404" width="7.86328125" style="8" hidden="1" customWidth="1"/>
    <col min="6405" max="6652" width="7.86328125" style="8"/>
    <col min="6653" max="6653" width="35.73046875" style="8" customWidth="1"/>
    <col min="6654" max="6654" width="7.86328125" style="8" hidden="1" customWidth="1"/>
    <col min="6655" max="6656" width="12" style="8" customWidth="1"/>
    <col min="6657" max="6657" width="8" style="8" customWidth="1"/>
    <col min="6658" max="6658" width="7.86328125" style="8" customWidth="1"/>
    <col min="6659" max="6660" width="7.86328125" style="8" hidden="1" customWidth="1"/>
    <col min="6661" max="6908" width="7.86328125" style="8"/>
    <col min="6909" max="6909" width="35.73046875" style="8" customWidth="1"/>
    <col min="6910" max="6910" width="7.86328125" style="8" hidden="1" customWidth="1"/>
    <col min="6911" max="6912" width="12" style="8" customWidth="1"/>
    <col min="6913" max="6913" width="8" style="8" customWidth="1"/>
    <col min="6914" max="6914" width="7.86328125" style="8" customWidth="1"/>
    <col min="6915" max="6916" width="7.86328125" style="8" hidden="1" customWidth="1"/>
    <col min="6917" max="7164" width="7.86328125" style="8"/>
    <col min="7165" max="7165" width="35.73046875" style="8" customWidth="1"/>
    <col min="7166" max="7166" width="7.86328125" style="8" hidden="1" customWidth="1"/>
    <col min="7167" max="7168" width="12" style="8" customWidth="1"/>
    <col min="7169" max="7169" width="8" style="8" customWidth="1"/>
    <col min="7170" max="7170" width="7.86328125" style="8" customWidth="1"/>
    <col min="7171" max="7172" width="7.86328125" style="8" hidden="1" customWidth="1"/>
    <col min="7173" max="7420" width="7.86328125" style="8"/>
    <col min="7421" max="7421" width="35.73046875" style="8" customWidth="1"/>
    <col min="7422" max="7422" width="7.86328125" style="8" hidden="1" customWidth="1"/>
    <col min="7423" max="7424" width="12" style="8" customWidth="1"/>
    <col min="7425" max="7425" width="8" style="8" customWidth="1"/>
    <col min="7426" max="7426" width="7.86328125" style="8" customWidth="1"/>
    <col min="7427" max="7428" width="7.86328125" style="8" hidden="1" customWidth="1"/>
    <col min="7429" max="7676" width="7.86328125" style="8"/>
    <col min="7677" max="7677" width="35.73046875" style="8" customWidth="1"/>
    <col min="7678" max="7678" width="7.86328125" style="8" hidden="1" customWidth="1"/>
    <col min="7679" max="7680" width="12" style="8" customWidth="1"/>
    <col min="7681" max="7681" width="8" style="8" customWidth="1"/>
    <col min="7682" max="7682" width="7.86328125" style="8" customWidth="1"/>
    <col min="7683" max="7684" width="7.86328125" style="8" hidden="1" customWidth="1"/>
    <col min="7685" max="7932" width="7.86328125" style="8"/>
    <col min="7933" max="7933" width="35.73046875" style="8" customWidth="1"/>
    <col min="7934" max="7934" width="7.86328125" style="8" hidden="1" customWidth="1"/>
    <col min="7935" max="7936" width="12" style="8" customWidth="1"/>
    <col min="7937" max="7937" width="8" style="8" customWidth="1"/>
    <col min="7938" max="7938" width="7.86328125" style="8" customWidth="1"/>
    <col min="7939" max="7940" width="7.86328125" style="8" hidden="1" customWidth="1"/>
    <col min="7941" max="8188" width="7.86328125" style="8"/>
    <col min="8189" max="8189" width="35.73046875" style="8" customWidth="1"/>
    <col min="8190" max="8190" width="7.86328125" style="8" hidden="1" customWidth="1"/>
    <col min="8191" max="8192" width="12" style="8" customWidth="1"/>
    <col min="8193" max="8193" width="8" style="8" customWidth="1"/>
    <col min="8194" max="8194" width="7.86328125" style="8" customWidth="1"/>
    <col min="8195" max="8196" width="7.86328125" style="8" hidden="1" customWidth="1"/>
    <col min="8197" max="8444" width="7.86328125" style="8"/>
    <col min="8445" max="8445" width="35.73046875" style="8" customWidth="1"/>
    <col min="8446" max="8446" width="7.86328125" style="8" hidden="1" customWidth="1"/>
    <col min="8447" max="8448" width="12" style="8" customWidth="1"/>
    <col min="8449" max="8449" width="8" style="8" customWidth="1"/>
    <col min="8450" max="8450" width="7.86328125" style="8" customWidth="1"/>
    <col min="8451" max="8452" width="7.86328125" style="8" hidden="1" customWidth="1"/>
    <col min="8453" max="8700" width="7.86328125" style="8"/>
    <col min="8701" max="8701" width="35.73046875" style="8" customWidth="1"/>
    <col min="8702" max="8702" width="7.86328125" style="8" hidden="1" customWidth="1"/>
    <col min="8703" max="8704" width="12" style="8" customWidth="1"/>
    <col min="8705" max="8705" width="8" style="8" customWidth="1"/>
    <col min="8706" max="8706" width="7.86328125" style="8" customWidth="1"/>
    <col min="8707" max="8708" width="7.86328125" style="8" hidden="1" customWidth="1"/>
    <col min="8709" max="8956" width="7.86328125" style="8"/>
    <col min="8957" max="8957" width="35.73046875" style="8" customWidth="1"/>
    <col min="8958" max="8958" width="7.86328125" style="8" hidden="1" customWidth="1"/>
    <col min="8959" max="8960" width="12" style="8" customWidth="1"/>
    <col min="8961" max="8961" width="8" style="8" customWidth="1"/>
    <col min="8962" max="8962" width="7.86328125" style="8" customWidth="1"/>
    <col min="8963" max="8964" width="7.86328125" style="8" hidden="1" customWidth="1"/>
    <col min="8965" max="9212" width="7.86328125" style="8"/>
    <col min="9213" max="9213" width="35.73046875" style="8" customWidth="1"/>
    <col min="9214" max="9214" width="7.86328125" style="8" hidden="1" customWidth="1"/>
    <col min="9215" max="9216" width="12" style="8" customWidth="1"/>
    <col min="9217" max="9217" width="8" style="8" customWidth="1"/>
    <col min="9218" max="9218" width="7.86328125" style="8" customWidth="1"/>
    <col min="9219" max="9220" width="7.86328125" style="8" hidden="1" customWidth="1"/>
    <col min="9221" max="9468" width="7.86328125" style="8"/>
    <col min="9469" max="9469" width="35.73046875" style="8" customWidth="1"/>
    <col min="9470" max="9470" width="7.86328125" style="8" hidden="1" customWidth="1"/>
    <col min="9471" max="9472" width="12" style="8" customWidth="1"/>
    <col min="9473" max="9473" width="8" style="8" customWidth="1"/>
    <col min="9474" max="9474" width="7.86328125" style="8" customWidth="1"/>
    <col min="9475" max="9476" width="7.86328125" style="8" hidden="1" customWidth="1"/>
    <col min="9477" max="9724" width="7.86328125" style="8"/>
    <col min="9725" max="9725" width="35.73046875" style="8" customWidth="1"/>
    <col min="9726" max="9726" width="7.86328125" style="8" hidden="1" customWidth="1"/>
    <col min="9727" max="9728" width="12" style="8" customWidth="1"/>
    <col min="9729" max="9729" width="8" style="8" customWidth="1"/>
    <col min="9730" max="9730" width="7.86328125" style="8" customWidth="1"/>
    <col min="9731" max="9732" width="7.86328125" style="8" hidden="1" customWidth="1"/>
    <col min="9733" max="9980" width="7.86328125" style="8"/>
    <col min="9981" max="9981" width="35.73046875" style="8" customWidth="1"/>
    <col min="9982" max="9982" width="7.86328125" style="8" hidden="1" customWidth="1"/>
    <col min="9983" max="9984" width="12" style="8" customWidth="1"/>
    <col min="9985" max="9985" width="8" style="8" customWidth="1"/>
    <col min="9986" max="9986" width="7.86328125" style="8" customWidth="1"/>
    <col min="9987" max="9988" width="7.86328125" style="8" hidden="1" customWidth="1"/>
    <col min="9989" max="10236" width="7.86328125" style="8"/>
    <col min="10237" max="10237" width="35.73046875" style="8" customWidth="1"/>
    <col min="10238" max="10238" width="7.86328125" style="8" hidden="1" customWidth="1"/>
    <col min="10239" max="10240" width="12" style="8" customWidth="1"/>
    <col min="10241" max="10241" width="8" style="8" customWidth="1"/>
    <col min="10242" max="10242" width="7.86328125" style="8" customWidth="1"/>
    <col min="10243" max="10244" width="7.86328125" style="8" hidden="1" customWidth="1"/>
    <col min="10245" max="10492" width="7.86328125" style="8"/>
    <col min="10493" max="10493" width="35.73046875" style="8" customWidth="1"/>
    <col min="10494" max="10494" width="7.86328125" style="8" hidden="1" customWidth="1"/>
    <col min="10495" max="10496" width="12" style="8" customWidth="1"/>
    <col min="10497" max="10497" width="8" style="8" customWidth="1"/>
    <col min="10498" max="10498" width="7.86328125" style="8" customWidth="1"/>
    <col min="10499" max="10500" width="7.86328125" style="8" hidden="1" customWidth="1"/>
    <col min="10501" max="10748" width="7.86328125" style="8"/>
    <col min="10749" max="10749" width="35.73046875" style="8" customWidth="1"/>
    <col min="10750" max="10750" width="7.86328125" style="8" hidden="1" customWidth="1"/>
    <col min="10751" max="10752" width="12" style="8" customWidth="1"/>
    <col min="10753" max="10753" width="8" style="8" customWidth="1"/>
    <col min="10754" max="10754" width="7.86328125" style="8" customWidth="1"/>
    <col min="10755" max="10756" width="7.86328125" style="8" hidden="1" customWidth="1"/>
    <col min="10757" max="11004" width="7.86328125" style="8"/>
    <col min="11005" max="11005" width="35.73046875" style="8" customWidth="1"/>
    <col min="11006" max="11006" width="7.86328125" style="8" hidden="1" customWidth="1"/>
    <col min="11007" max="11008" width="12" style="8" customWidth="1"/>
    <col min="11009" max="11009" width="8" style="8" customWidth="1"/>
    <col min="11010" max="11010" width="7.86328125" style="8" customWidth="1"/>
    <col min="11011" max="11012" width="7.86328125" style="8" hidden="1" customWidth="1"/>
    <col min="11013" max="11260" width="7.86328125" style="8"/>
    <col min="11261" max="11261" width="35.73046875" style="8" customWidth="1"/>
    <col min="11262" max="11262" width="7.86328125" style="8" hidden="1" customWidth="1"/>
    <col min="11263" max="11264" width="12" style="8" customWidth="1"/>
    <col min="11265" max="11265" width="8" style="8" customWidth="1"/>
    <col min="11266" max="11266" width="7.86328125" style="8" customWidth="1"/>
    <col min="11267" max="11268" width="7.86328125" style="8" hidden="1" customWidth="1"/>
    <col min="11269" max="11516" width="7.86328125" style="8"/>
    <col min="11517" max="11517" width="35.73046875" style="8" customWidth="1"/>
    <col min="11518" max="11518" width="7.86328125" style="8" hidden="1" customWidth="1"/>
    <col min="11519" max="11520" width="12" style="8" customWidth="1"/>
    <col min="11521" max="11521" width="8" style="8" customWidth="1"/>
    <col min="11522" max="11522" width="7.86328125" style="8" customWidth="1"/>
    <col min="11523" max="11524" width="7.86328125" style="8" hidden="1" customWidth="1"/>
    <col min="11525" max="11772" width="7.86328125" style="8"/>
    <col min="11773" max="11773" width="35.73046875" style="8" customWidth="1"/>
    <col min="11774" max="11774" width="7.86328125" style="8" hidden="1" customWidth="1"/>
    <col min="11775" max="11776" width="12" style="8" customWidth="1"/>
    <col min="11777" max="11777" width="8" style="8" customWidth="1"/>
    <col min="11778" max="11778" width="7.86328125" style="8" customWidth="1"/>
    <col min="11779" max="11780" width="7.86328125" style="8" hidden="1" customWidth="1"/>
    <col min="11781" max="12028" width="7.86328125" style="8"/>
    <col min="12029" max="12029" width="35.73046875" style="8" customWidth="1"/>
    <col min="12030" max="12030" width="7.86328125" style="8" hidden="1" customWidth="1"/>
    <col min="12031" max="12032" width="12" style="8" customWidth="1"/>
    <col min="12033" max="12033" width="8" style="8" customWidth="1"/>
    <col min="12034" max="12034" width="7.86328125" style="8" customWidth="1"/>
    <col min="12035" max="12036" width="7.86328125" style="8" hidden="1" customWidth="1"/>
    <col min="12037" max="12284" width="7.86328125" style="8"/>
    <col min="12285" max="12285" width="35.73046875" style="8" customWidth="1"/>
    <col min="12286" max="12286" width="7.86328125" style="8" hidden="1" customWidth="1"/>
    <col min="12287" max="12288" width="12" style="8" customWidth="1"/>
    <col min="12289" max="12289" width="8" style="8" customWidth="1"/>
    <col min="12290" max="12290" width="7.86328125" style="8" customWidth="1"/>
    <col min="12291" max="12292" width="7.86328125" style="8" hidden="1" customWidth="1"/>
    <col min="12293" max="12540" width="7.86328125" style="8"/>
    <col min="12541" max="12541" width="35.73046875" style="8" customWidth="1"/>
    <col min="12542" max="12542" width="7.86328125" style="8" hidden="1" customWidth="1"/>
    <col min="12543" max="12544" width="12" style="8" customWidth="1"/>
    <col min="12545" max="12545" width="8" style="8" customWidth="1"/>
    <col min="12546" max="12546" width="7.86328125" style="8" customWidth="1"/>
    <col min="12547" max="12548" width="7.86328125" style="8" hidden="1" customWidth="1"/>
    <col min="12549" max="12796" width="7.86328125" style="8"/>
    <col min="12797" max="12797" width="35.73046875" style="8" customWidth="1"/>
    <col min="12798" max="12798" width="7.86328125" style="8" hidden="1" customWidth="1"/>
    <col min="12799" max="12800" width="12" style="8" customWidth="1"/>
    <col min="12801" max="12801" width="8" style="8" customWidth="1"/>
    <col min="12802" max="12802" width="7.86328125" style="8" customWidth="1"/>
    <col min="12803" max="12804" width="7.86328125" style="8" hidden="1" customWidth="1"/>
    <col min="12805" max="13052" width="7.86328125" style="8"/>
    <col min="13053" max="13053" width="35.73046875" style="8" customWidth="1"/>
    <col min="13054" max="13054" width="7.86328125" style="8" hidden="1" customWidth="1"/>
    <col min="13055" max="13056" width="12" style="8" customWidth="1"/>
    <col min="13057" max="13057" width="8" style="8" customWidth="1"/>
    <col min="13058" max="13058" width="7.86328125" style="8" customWidth="1"/>
    <col min="13059" max="13060" width="7.86328125" style="8" hidden="1" customWidth="1"/>
    <col min="13061" max="13308" width="7.86328125" style="8"/>
    <col min="13309" max="13309" width="35.73046875" style="8" customWidth="1"/>
    <col min="13310" max="13310" width="7.86328125" style="8" hidden="1" customWidth="1"/>
    <col min="13311" max="13312" width="12" style="8" customWidth="1"/>
    <col min="13313" max="13313" width="8" style="8" customWidth="1"/>
    <col min="13314" max="13314" width="7.86328125" style="8" customWidth="1"/>
    <col min="13315" max="13316" width="7.86328125" style="8" hidden="1" customWidth="1"/>
    <col min="13317" max="13564" width="7.86328125" style="8"/>
    <col min="13565" max="13565" width="35.73046875" style="8" customWidth="1"/>
    <col min="13566" max="13566" width="7.86328125" style="8" hidden="1" customWidth="1"/>
    <col min="13567" max="13568" width="12" style="8" customWidth="1"/>
    <col min="13569" max="13569" width="8" style="8" customWidth="1"/>
    <col min="13570" max="13570" width="7.86328125" style="8" customWidth="1"/>
    <col min="13571" max="13572" width="7.86328125" style="8" hidden="1" customWidth="1"/>
    <col min="13573" max="13820" width="7.86328125" style="8"/>
    <col min="13821" max="13821" width="35.73046875" style="8" customWidth="1"/>
    <col min="13822" max="13822" width="7.86328125" style="8" hidden="1" customWidth="1"/>
    <col min="13823" max="13824" width="12" style="8" customWidth="1"/>
    <col min="13825" max="13825" width="8" style="8" customWidth="1"/>
    <col min="13826" max="13826" width="7.86328125" style="8" customWidth="1"/>
    <col min="13827" max="13828" width="7.86328125" style="8" hidden="1" customWidth="1"/>
    <col min="13829" max="14076" width="7.86328125" style="8"/>
    <col min="14077" max="14077" width="35.73046875" style="8" customWidth="1"/>
    <col min="14078" max="14078" width="7.86328125" style="8" hidden="1" customWidth="1"/>
    <col min="14079" max="14080" width="12" style="8" customWidth="1"/>
    <col min="14081" max="14081" width="8" style="8" customWidth="1"/>
    <col min="14082" max="14082" width="7.86328125" style="8" customWidth="1"/>
    <col min="14083" max="14084" width="7.86328125" style="8" hidden="1" customWidth="1"/>
    <col min="14085" max="14332" width="7.86328125" style="8"/>
    <col min="14333" max="14333" width="35.73046875" style="8" customWidth="1"/>
    <col min="14334" max="14334" width="7.86328125" style="8" hidden="1" customWidth="1"/>
    <col min="14335" max="14336" width="12" style="8" customWidth="1"/>
    <col min="14337" max="14337" width="8" style="8" customWidth="1"/>
    <col min="14338" max="14338" width="7.86328125" style="8" customWidth="1"/>
    <col min="14339" max="14340" width="7.86328125" style="8" hidden="1" customWidth="1"/>
    <col min="14341" max="14588" width="7.86328125" style="8"/>
    <col min="14589" max="14589" width="35.73046875" style="8" customWidth="1"/>
    <col min="14590" max="14590" width="7.86328125" style="8" hidden="1" customWidth="1"/>
    <col min="14591" max="14592" width="12" style="8" customWidth="1"/>
    <col min="14593" max="14593" width="8" style="8" customWidth="1"/>
    <col min="14594" max="14594" width="7.86328125" style="8" customWidth="1"/>
    <col min="14595" max="14596" width="7.86328125" style="8" hidden="1" customWidth="1"/>
    <col min="14597" max="14844" width="7.86328125" style="8"/>
    <col min="14845" max="14845" width="35.73046875" style="8" customWidth="1"/>
    <col min="14846" max="14846" width="7.86328125" style="8" hidden="1" customWidth="1"/>
    <col min="14847" max="14848" width="12" style="8" customWidth="1"/>
    <col min="14849" max="14849" width="8" style="8" customWidth="1"/>
    <col min="14850" max="14850" width="7.86328125" style="8" customWidth="1"/>
    <col min="14851" max="14852" width="7.86328125" style="8" hidden="1" customWidth="1"/>
    <col min="14853" max="15100" width="7.86328125" style="8"/>
    <col min="15101" max="15101" width="35.73046875" style="8" customWidth="1"/>
    <col min="15102" max="15102" width="7.86328125" style="8" hidden="1" customWidth="1"/>
    <col min="15103" max="15104" width="12" style="8" customWidth="1"/>
    <col min="15105" max="15105" width="8" style="8" customWidth="1"/>
    <col min="15106" max="15106" width="7.86328125" style="8" customWidth="1"/>
    <col min="15107" max="15108" width="7.86328125" style="8" hidden="1" customWidth="1"/>
    <col min="15109" max="15356" width="7.86328125" style="8"/>
    <col min="15357" max="15357" width="35.73046875" style="8" customWidth="1"/>
    <col min="15358" max="15358" width="7.86328125" style="8" hidden="1" customWidth="1"/>
    <col min="15359" max="15360" width="12" style="8" customWidth="1"/>
    <col min="15361" max="15361" width="8" style="8" customWidth="1"/>
    <col min="15362" max="15362" width="7.86328125" style="8" customWidth="1"/>
    <col min="15363" max="15364" width="7.86328125" style="8" hidden="1" customWidth="1"/>
    <col min="15365" max="15612" width="7.86328125" style="8"/>
    <col min="15613" max="15613" width="35.73046875" style="8" customWidth="1"/>
    <col min="15614" max="15614" width="7.86328125" style="8" hidden="1" customWidth="1"/>
    <col min="15615" max="15616" width="12" style="8" customWidth="1"/>
    <col min="15617" max="15617" width="8" style="8" customWidth="1"/>
    <col min="15618" max="15618" width="7.86328125" style="8" customWidth="1"/>
    <col min="15619" max="15620" width="7.86328125" style="8" hidden="1" customWidth="1"/>
    <col min="15621" max="15868" width="7.86328125" style="8"/>
    <col min="15869" max="15869" width="35.73046875" style="8" customWidth="1"/>
    <col min="15870" max="15870" width="7.86328125" style="8" hidden="1" customWidth="1"/>
    <col min="15871" max="15872" width="12" style="8" customWidth="1"/>
    <col min="15873" max="15873" width="8" style="8" customWidth="1"/>
    <col min="15874" max="15874" width="7.86328125" style="8" customWidth="1"/>
    <col min="15875" max="15876" width="7.86328125" style="8" hidden="1" customWidth="1"/>
    <col min="15877" max="16124" width="7.86328125" style="8"/>
    <col min="16125" max="16125" width="35.73046875" style="8" customWidth="1"/>
    <col min="16126" max="16126" width="7.86328125" style="8" hidden="1" customWidth="1"/>
    <col min="16127" max="16128" width="12" style="8" customWidth="1"/>
    <col min="16129" max="16129" width="8" style="8" customWidth="1"/>
    <col min="16130" max="16130" width="7.86328125" style="8" customWidth="1"/>
    <col min="16131" max="16132" width="7.86328125" style="8" hidden="1" customWidth="1"/>
    <col min="16133" max="16384" width="7.86328125" style="8"/>
  </cols>
  <sheetData>
    <row r="1" spans="1:5" ht="18.75" customHeight="1">
      <c r="A1" s="9" t="s">
        <v>688</v>
      </c>
      <c r="B1" s="10"/>
      <c r="C1" s="10"/>
    </row>
    <row r="2" spans="1:5" s="7" customFormat="1" ht="36.75" customHeight="1">
      <c r="A2" s="332" t="s">
        <v>689</v>
      </c>
      <c r="B2" s="332"/>
      <c r="C2" s="332"/>
      <c r="D2" s="332"/>
      <c r="E2" s="332"/>
    </row>
    <row r="3" spans="1:5" s="7" customFormat="1" ht="25.5" customHeight="1">
      <c r="A3" s="11"/>
      <c r="B3" s="11"/>
      <c r="C3" s="11"/>
      <c r="D3" s="11"/>
      <c r="E3" s="11" t="s">
        <v>610</v>
      </c>
    </row>
    <row r="4" spans="1:5" s="7" customFormat="1" ht="36" customHeight="1">
      <c r="A4" s="13" t="s">
        <v>690</v>
      </c>
      <c r="B4" s="13" t="s">
        <v>469</v>
      </c>
      <c r="C4" s="13" t="s">
        <v>691</v>
      </c>
      <c r="D4" s="13" t="s">
        <v>692</v>
      </c>
      <c r="E4" s="13" t="s">
        <v>693</v>
      </c>
    </row>
    <row r="5" spans="1:5" s="7" customFormat="1" ht="27" customHeight="1">
      <c r="A5" s="13">
        <v>1</v>
      </c>
      <c r="B5" s="15" t="s">
        <v>694</v>
      </c>
      <c r="C5" s="15" t="s">
        <v>695</v>
      </c>
      <c r="D5" s="15" t="s">
        <v>696</v>
      </c>
      <c r="E5" s="16">
        <v>0.99</v>
      </c>
    </row>
    <row r="6" spans="1:5" s="7" customFormat="1" ht="27" customHeight="1">
      <c r="A6" s="13">
        <v>2</v>
      </c>
      <c r="B6" s="17"/>
      <c r="C6" s="17"/>
      <c r="D6" s="18"/>
      <c r="E6" s="19"/>
    </row>
    <row r="7" spans="1:5" s="7" customFormat="1" ht="27" customHeight="1">
      <c r="A7" s="13">
        <v>3</v>
      </c>
      <c r="B7" s="17"/>
      <c r="C7" s="17"/>
      <c r="D7" s="18"/>
      <c r="E7" s="19"/>
    </row>
    <row r="8" spans="1:5" s="7" customFormat="1" ht="27" customHeight="1">
      <c r="A8" s="13">
        <v>4</v>
      </c>
      <c r="B8" s="17"/>
      <c r="C8" s="17"/>
      <c r="D8" s="18"/>
      <c r="E8" s="19"/>
    </row>
  </sheetData>
  <mergeCells count="1">
    <mergeCell ref="A2:E2"/>
  </mergeCells>
  <phoneticPr fontId="61" type="noConversion"/>
  <pageMargins left="0.7" right="0.7" top="0.75" bottom="0.75" header="0.3" footer="0.3"/>
  <pageSetup paperSize="9" scale="6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sheetPr>
  <dimension ref="A1:WVL18"/>
  <sheetViews>
    <sheetView workbookViewId="0">
      <selection activeCell="E15" sqref="E15"/>
    </sheetView>
  </sheetViews>
  <sheetFormatPr defaultColWidth="7.86328125" defaultRowHeight="15.4"/>
  <cols>
    <col min="1" max="1" width="13.73046875" style="8" customWidth="1"/>
    <col min="2" max="2" width="49.73046875" style="8" customWidth="1"/>
    <col min="3" max="5" width="16.1328125" style="8" customWidth="1"/>
    <col min="6" max="252" width="7.86328125" style="8"/>
    <col min="253" max="253" width="35.73046875" style="8" customWidth="1"/>
    <col min="254" max="254" width="7.86328125" style="8" hidden="1" customWidth="1"/>
    <col min="255" max="256" width="12" style="8" customWidth="1"/>
    <col min="257" max="257" width="8" style="8" customWidth="1"/>
    <col min="258" max="258" width="7.86328125" style="8" customWidth="1"/>
    <col min="259" max="260" width="7.86328125" style="8" hidden="1" customWidth="1"/>
    <col min="261" max="508" width="7.86328125" style="8"/>
    <col min="509" max="509" width="35.73046875" style="8" customWidth="1"/>
    <col min="510" max="510" width="7.86328125" style="8" hidden="1" customWidth="1"/>
    <col min="511" max="512" width="12" style="8" customWidth="1"/>
    <col min="513" max="513" width="8" style="8" customWidth="1"/>
    <col min="514" max="514" width="7.86328125" style="8" customWidth="1"/>
    <col min="515" max="516" width="7.86328125" style="8" hidden="1" customWidth="1"/>
    <col min="517" max="764" width="7.86328125" style="8"/>
    <col min="765" max="765" width="35.73046875" style="8" customWidth="1"/>
    <col min="766" max="766" width="7.86328125" style="8" hidden="1" customWidth="1"/>
    <col min="767" max="768" width="12" style="8" customWidth="1"/>
    <col min="769" max="769" width="8" style="8" customWidth="1"/>
    <col min="770" max="770" width="7.86328125" style="8" customWidth="1"/>
    <col min="771" max="772" width="7.86328125" style="8" hidden="1" customWidth="1"/>
    <col min="773" max="1020" width="7.86328125" style="8"/>
    <col min="1021" max="1021" width="35.73046875" style="8" customWidth="1"/>
    <col min="1022" max="1022" width="7.86328125" style="8" hidden="1" customWidth="1"/>
    <col min="1023" max="1024" width="12" style="8" customWidth="1"/>
    <col min="1025" max="1025" width="8" style="8" customWidth="1"/>
    <col min="1026" max="1026" width="7.86328125" style="8" customWidth="1"/>
    <col min="1027" max="1028" width="7.86328125" style="8" hidden="1" customWidth="1"/>
    <col min="1029" max="1276" width="7.86328125" style="8"/>
    <col min="1277" max="1277" width="35.73046875" style="8" customWidth="1"/>
    <col min="1278" max="1278" width="7.86328125" style="8" hidden="1" customWidth="1"/>
    <col min="1279" max="1280" width="12" style="8" customWidth="1"/>
    <col min="1281" max="1281" width="8" style="8" customWidth="1"/>
    <col min="1282" max="1282" width="7.86328125" style="8" customWidth="1"/>
    <col min="1283" max="1284" width="7.86328125" style="8" hidden="1" customWidth="1"/>
    <col min="1285" max="1532" width="7.86328125" style="8"/>
    <col min="1533" max="1533" width="35.73046875" style="8" customWidth="1"/>
    <col min="1534" max="1534" width="7.86328125" style="8" hidden="1" customWidth="1"/>
    <col min="1535" max="1536" width="12" style="8" customWidth="1"/>
    <col min="1537" max="1537" width="8" style="8" customWidth="1"/>
    <col min="1538" max="1538" width="7.86328125" style="8" customWidth="1"/>
    <col min="1539" max="1540" width="7.86328125" style="8" hidden="1" customWidth="1"/>
    <col min="1541" max="1788" width="7.86328125" style="8"/>
    <col min="1789" max="1789" width="35.73046875" style="8" customWidth="1"/>
    <col min="1790" max="1790" width="7.86328125" style="8" hidden="1" customWidth="1"/>
    <col min="1791" max="1792" width="12" style="8" customWidth="1"/>
    <col min="1793" max="1793" width="8" style="8" customWidth="1"/>
    <col min="1794" max="1794" width="7.86328125" style="8" customWidth="1"/>
    <col min="1795" max="1796" width="7.86328125" style="8" hidden="1" customWidth="1"/>
    <col min="1797" max="2044" width="7.86328125" style="8"/>
    <col min="2045" max="2045" width="35.73046875" style="8" customWidth="1"/>
    <col min="2046" max="2046" width="7.86328125" style="8" hidden="1" customWidth="1"/>
    <col min="2047" max="2048" width="12" style="8" customWidth="1"/>
    <col min="2049" max="2049" width="8" style="8" customWidth="1"/>
    <col min="2050" max="2050" width="7.86328125" style="8" customWidth="1"/>
    <col min="2051" max="2052" width="7.86328125" style="8" hidden="1" customWidth="1"/>
    <col min="2053" max="2300" width="7.86328125" style="8"/>
    <col min="2301" max="2301" width="35.73046875" style="8" customWidth="1"/>
    <col min="2302" max="2302" width="7.86328125" style="8" hidden="1" customWidth="1"/>
    <col min="2303" max="2304" width="12" style="8" customWidth="1"/>
    <col min="2305" max="2305" width="8" style="8" customWidth="1"/>
    <col min="2306" max="2306" width="7.86328125" style="8" customWidth="1"/>
    <col min="2307" max="2308" width="7.86328125" style="8" hidden="1" customWidth="1"/>
    <col min="2309" max="2556" width="7.86328125" style="8"/>
    <col min="2557" max="2557" width="35.73046875" style="8" customWidth="1"/>
    <col min="2558" max="2558" width="7.86328125" style="8" hidden="1" customWidth="1"/>
    <col min="2559" max="2560" width="12" style="8" customWidth="1"/>
    <col min="2561" max="2561" width="8" style="8" customWidth="1"/>
    <col min="2562" max="2562" width="7.86328125" style="8" customWidth="1"/>
    <col min="2563" max="2564" width="7.86328125" style="8" hidden="1" customWidth="1"/>
    <col min="2565" max="2812" width="7.86328125" style="8"/>
    <col min="2813" max="2813" width="35.73046875" style="8" customWidth="1"/>
    <col min="2814" max="2814" width="7.86328125" style="8" hidden="1" customWidth="1"/>
    <col min="2815" max="2816" width="12" style="8" customWidth="1"/>
    <col min="2817" max="2817" width="8" style="8" customWidth="1"/>
    <col min="2818" max="2818" width="7.86328125" style="8" customWidth="1"/>
    <col min="2819" max="2820" width="7.86328125" style="8" hidden="1" customWidth="1"/>
    <col min="2821" max="3068" width="7.86328125" style="8"/>
    <col min="3069" max="3069" width="35.73046875" style="8" customWidth="1"/>
    <col min="3070" max="3070" width="7.86328125" style="8" hidden="1" customWidth="1"/>
    <col min="3071" max="3072" width="12" style="8" customWidth="1"/>
    <col min="3073" max="3073" width="8" style="8" customWidth="1"/>
    <col min="3074" max="3074" width="7.86328125" style="8" customWidth="1"/>
    <col min="3075" max="3076" width="7.86328125" style="8" hidden="1" customWidth="1"/>
    <col min="3077" max="3324" width="7.86328125" style="8"/>
    <col min="3325" max="3325" width="35.73046875" style="8" customWidth="1"/>
    <col min="3326" max="3326" width="7.86328125" style="8" hidden="1" customWidth="1"/>
    <col min="3327" max="3328" width="12" style="8" customWidth="1"/>
    <col min="3329" max="3329" width="8" style="8" customWidth="1"/>
    <col min="3330" max="3330" width="7.86328125" style="8" customWidth="1"/>
    <col min="3331" max="3332" width="7.86328125" style="8" hidden="1" customWidth="1"/>
    <col min="3333" max="3580" width="7.86328125" style="8"/>
    <col min="3581" max="3581" width="35.73046875" style="8" customWidth="1"/>
    <col min="3582" max="3582" width="7.86328125" style="8" hidden="1" customWidth="1"/>
    <col min="3583" max="3584" width="12" style="8" customWidth="1"/>
    <col min="3585" max="3585" width="8" style="8" customWidth="1"/>
    <col min="3586" max="3586" width="7.86328125" style="8" customWidth="1"/>
    <col min="3587" max="3588" width="7.86328125" style="8" hidden="1" customWidth="1"/>
    <col min="3589" max="3836" width="7.86328125" style="8"/>
    <col min="3837" max="3837" width="35.73046875" style="8" customWidth="1"/>
    <col min="3838" max="3838" width="7.86328125" style="8" hidden="1" customWidth="1"/>
    <col min="3839" max="3840" width="12" style="8" customWidth="1"/>
    <col min="3841" max="3841" width="8" style="8" customWidth="1"/>
    <col min="3842" max="3842" width="7.86328125" style="8" customWidth="1"/>
    <col min="3843" max="3844" width="7.86328125" style="8" hidden="1" customWidth="1"/>
    <col min="3845" max="4092" width="7.86328125" style="8"/>
    <col min="4093" max="4093" width="35.73046875" style="8" customWidth="1"/>
    <col min="4094" max="4094" width="7.86328125" style="8" hidden="1" customWidth="1"/>
    <col min="4095" max="4096" width="12" style="8" customWidth="1"/>
    <col min="4097" max="4097" width="8" style="8" customWidth="1"/>
    <col min="4098" max="4098" width="7.86328125" style="8" customWidth="1"/>
    <col min="4099" max="4100" width="7.86328125" style="8" hidden="1" customWidth="1"/>
    <col min="4101" max="4348" width="7.86328125" style="8"/>
    <col min="4349" max="4349" width="35.73046875" style="8" customWidth="1"/>
    <col min="4350" max="4350" width="7.86328125" style="8" hidden="1" customWidth="1"/>
    <col min="4351" max="4352" width="12" style="8" customWidth="1"/>
    <col min="4353" max="4353" width="8" style="8" customWidth="1"/>
    <col min="4354" max="4354" width="7.86328125" style="8" customWidth="1"/>
    <col min="4355" max="4356" width="7.86328125" style="8" hidden="1" customWidth="1"/>
    <col min="4357" max="4604" width="7.86328125" style="8"/>
    <col min="4605" max="4605" width="35.73046875" style="8" customWidth="1"/>
    <col min="4606" max="4606" width="7.86328125" style="8" hidden="1" customWidth="1"/>
    <col min="4607" max="4608" width="12" style="8" customWidth="1"/>
    <col min="4609" max="4609" width="8" style="8" customWidth="1"/>
    <col min="4610" max="4610" width="7.86328125" style="8" customWidth="1"/>
    <col min="4611" max="4612" width="7.86328125" style="8" hidden="1" customWidth="1"/>
    <col min="4613" max="4860" width="7.86328125" style="8"/>
    <col min="4861" max="4861" width="35.73046875" style="8" customWidth="1"/>
    <col min="4862" max="4862" width="7.86328125" style="8" hidden="1" customWidth="1"/>
    <col min="4863" max="4864" width="12" style="8" customWidth="1"/>
    <col min="4865" max="4865" width="8" style="8" customWidth="1"/>
    <col min="4866" max="4866" width="7.86328125" style="8" customWidth="1"/>
    <col min="4867" max="4868" width="7.86328125" style="8" hidden="1" customWidth="1"/>
    <col min="4869" max="5116" width="7.86328125" style="8"/>
    <col min="5117" max="5117" width="35.73046875" style="8" customWidth="1"/>
    <col min="5118" max="5118" width="7.86328125" style="8" hidden="1" customWidth="1"/>
    <col min="5119" max="5120" width="12" style="8" customWidth="1"/>
    <col min="5121" max="5121" width="8" style="8" customWidth="1"/>
    <col min="5122" max="5122" width="7.86328125" style="8" customWidth="1"/>
    <col min="5123" max="5124" width="7.86328125" style="8" hidden="1" customWidth="1"/>
    <col min="5125" max="5372" width="7.86328125" style="8"/>
    <col min="5373" max="5373" width="35.73046875" style="8" customWidth="1"/>
    <col min="5374" max="5374" width="7.86328125" style="8" hidden="1" customWidth="1"/>
    <col min="5375" max="5376" width="12" style="8" customWidth="1"/>
    <col min="5377" max="5377" width="8" style="8" customWidth="1"/>
    <col min="5378" max="5378" width="7.86328125" style="8" customWidth="1"/>
    <col min="5379" max="5380" width="7.86328125" style="8" hidden="1" customWidth="1"/>
    <col min="5381" max="5628" width="7.86328125" style="8"/>
    <col min="5629" max="5629" width="35.73046875" style="8" customWidth="1"/>
    <col min="5630" max="5630" width="7.86328125" style="8" hidden="1" customWidth="1"/>
    <col min="5631" max="5632" width="12" style="8" customWidth="1"/>
    <col min="5633" max="5633" width="8" style="8" customWidth="1"/>
    <col min="5634" max="5634" width="7.86328125" style="8" customWidth="1"/>
    <col min="5635" max="5636" width="7.86328125" style="8" hidden="1" customWidth="1"/>
    <col min="5637" max="5884" width="7.86328125" style="8"/>
    <col min="5885" max="5885" width="35.73046875" style="8" customWidth="1"/>
    <col min="5886" max="5886" width="7.86328125" style="8" hidden="1" customWidth="1"/>
    <col min="5887" max="5888" width="12" style="8" customWidth="1"/>
    <col min="5889" max="5889" width="8" style="8" customWidth="1"/>
    <col min="5890" max="5890" width="7.86328125" style="8" customWidth="1"/>
    <col min="5891" max="5892" width="7.86328125" style="8" hidden="1" customWidth="1"/>
    <col min="5893" max="6140" width="7.86328125" style="8"/>
    <col min="6141" max="6141" width="35.73046875" style="8" customWidth="1"/>
    <col min="6142" max="6142" width="7.86328125" style="8" hidden="1" customWidth="1"/>
    <col min="6143" max="6144" width="12" style="8" customWidth="1"/>
    <col min="6145" max="6145" width="8" style="8" customWidth="1"/>
    <col min="6146" max="6146" width="7.86328125" style="8" customWidth="1"/>
    <col min="6147" max="6148" width="7.86328125" style="8" hidden="1" customWidth="1"/>
    <col min="6149" max="6396" width="7.86328125" style="8"/>
    <col min="6397" max="6397" width="35.73046875" style="8" customWidth="1"/>
    <col min="6398" max="6398" width="7.86328125" style="8" hidden="1" customWidth="1"/>
    <col min="6399" max="6400" width="12" style="8" customWidth="1"/>
    <col min="6401" max="6401" width="8" style="8" customWidth="1"/>
    <col min="6402" max="6402" width="7.86328125" style="8" customWidth="1"/>
    <col min="6403" max="6404" width="7.86328125" style="8" hidden="1" customWidth="1"/>
    <col min="6405" max="6652" width="7.86328125" style="8"/>
    <col min="6653" max="6653" width="35.73046875" style="8" customWidth="1"/>
    <col min="6654" max="6654" width="7.86328125" style="8" hidden="1" customWidth="1"/>
    <col min="6655" max="6656" width="12" style="8" customWidth="1"/>
    <col min="6657" max="6657" width="8" style="8" customWidth="1"/>
    <col min="6658" max="6658" width="7.86328125" style="8" customWidth="1"/>
    <col min="6659" max="6660" width="7.86328125" style="8" hidden="1" customWidth="1"/>
    <col min="6661" max="6908" width="7.86328125" style="8"/>
    <col min="6909" max="6909" width="35.73046875" style="8" customWidth="1"/>
    <col min="6910" max="6910" width="7.86328125" style="8" hidden="1" customWidth="1"/>
    <col min="6911" max="6912" width="12" style="8" customWidth="1"/>
    <col min="6913" max="6913" width="8" style="8" customWidth="1"/>
    <col min="6914" max="6914" width="7.86328125" style="8" customWidth="1"/>
    <col min="6915" max="6916" width="7.86328125" style="8" hidden="1" customWidth="1"/>
    <col min="6917" max="7164" width="7.86328125" style="8"/>
    <col min="7165" max="7165" width="35.73046875" style="8" customWidth="1"/>
    <col min="7166" max="7166" width="7.86328125" style="8" hidden="1" customWidth="1"/>
    <col min="7167" max="7168" width="12" style="8" customWidth="1"/>
    <col min="7169" max="7169" width="8" style="8" customWidth="1"/>
    <col min="7170" max="7170" width="7.86328125" style="8" customWidth="1"/>
    <col min="7171" max="7172" width="7.86328125" style="8" hidden="1" customWidth="1"/>
    <col min="7173" max="7420" width="7.86328125" style="8"/>
    <col min="7421" max="7421" width="35.73046875" style="8" customWidth="1"/>
    <col min="7422" max="7422" width="7.86328125" style="8" hidden="1" customWidth="1"/>
    <col min="7423" max="7424" width="12" style="8" customWidth="1"/>
    <col min="7425" max="7425" width="8" style="8" customWidth="1"/>
    <col min="7426" max="7426" width="7.86328125" style="8" customWidth="1"/>
    <col min="7427" max="7428" width="7.86328125" style="8" hidden="1" customWidth="1"/>
    <col min="7429" max="7676" width="7.86328125" style="8"/>
    <col min="7677" max="7677" width="35.73046875" style="8" customWidth="1"/>
    <col min="7678" max="7678" width="7.86328125" style="8" hidden="1" customWidth="1"/>
    <col min="7679" max="7680" width="12" style="8" customWidth="1"/>
    <col min="7681" max="7681" width="8" style="8" customWidth="1"/>
    <col min="7682" max="7682" width="7.86328125" style="8" customWidth="1"/>
    <col min="7683" max="7684" width="7.86328125" style="8" hidden="1" customWidth="1"/>
    <col min="7685" max="7932" width="7.86328125" style="8"/>
    <col min="7933" max="7933" width="35.73046875" style="8" customWidth="1"/>
    <col min="7934" max="7934" width="7.86328125" style="8" hidden="1" customWidth="1"/>
    <col min="7935" max="7936" width="12" style="8" customWidth="1"/>
    <col min="7937" max="7937" width="8" style="8" customWidth="1"/>
    <col min="7938" max="7938" width="7.86328125" style="8" customWidth="1"/>
    <col min="7939" max="7940" width="7.86328125" style="8" hidden="1" customWidth="1"/>
    <col min="7941" max="8188" width="7.86328125" style="8"/>
    <col min="8189" max="8189" width="35.73046875" style="8" customWidth="1"/>
    <col min="8190" max="8190" width="7.86328125" style="8" hidden="1" customWidth="1"/>
    <col min="8191" max="8192" width="12" style="8" customWidth="1"/>
    <col min="8193" max="8193" width="8" style="8" customWidth="1"/>
    <col min="8194" max="8194" width="7.86328125" style="8" customWidth="1"/>
    <col min="8195" max="8196" width="7.86328125" style="8" hidden="1" customWidth="1"/>
    <col min="8197" max="8444" width="7.86328125" style="8"/>
    <col min="8445" max="8445" width="35.73046875" style="8" customWidth="1"/>
    <col min="8446" max="8446" width="7.86328125" style="8" hidden="1" customWidth="1"/>
    <col min="8447" max="8448" width="12" style="8" customWidth="1"/>
    <col min="8449" max="8449" width="8" style="8" customWidth="1"/>
    <col min="8450" max="8450" width="7.86328125" style="8" customWidth="1"/>
    <col min="8451" max="8452" width="7.86328125" style="8" hidden="1" customWidth="1"/>
    <col min="8453" max="8700" width="7.86328125" style="8"/>
    <col min="8701" max="8701" width="35.73046875" style="8" customWidth="1"/>
    <col min="8702" max="8702" width="7.86328125" style="8" hidden="1" customWidth="1"/>
    <col min="8703" max="8704" width="12" style="8" customWidth="1"/>
    <col min="8705" max="8705" width="8" style="8" customWidth="1"/>
    <col min="8706" max="8706" width="7.86328125" style="8" customWidth="1"/>
    <col min="8707" max="8708" width="7.86328125" style="8" hidden="1" customWidth="1"/>
    <col min="8709" max="8956" width="7.86328125" style="8"/>
    <col min="8957" max="8957" width="35.73046875" style="8" customWidth="1"/>
    <col min="8958" max="8958" width="7.86328125" style="8" hidden="1" customWidth="1"/>
    <col min="8959" max="8960" width="12" style="8" customWidth="1"/>
    <col min="8961" max="8961" width="8" style="8" customWidth="1"/>
    <col min="8962" max="8962" width="7.86328125" style="8" customWidth="1"/>
    <col min="8963" max="8964" width="7.86328125" style="8" hidden="1" customWidth="1"/>
    <col min="8965" max="9212" width="7.86328125" style="8"/>
    <col min="9213" max="9213" width="35.73046875" style="8" customWidth="1"/>
    <col min="9214" max="9214" width="7.86328125" style="8" hidden="1" customWidth="1"/>
    <col min="9215" max="9216" width="12" style="8" customWidth="1"/>
    <col min="9217" max="9217" width="8" style="8" customWidth="1"/>
    <col min="9218" max="9218" width="7.86328125" style="8" customWidth="1"/>
    <col min="9219" max="9220" width="7.86328125" style="8" hidden="1" customWidth="1"/>
    <col min="9221" max="9468" width="7.86328125" style="8"/>
    <col min="9469" max="9469" width="35.73046875" style="8" customWidth="1"/>
    <col min="9470" max="9470" width="7.86328125" style="8" hidden="1" customWidth="1"/>
    <col min="9471" max="9472" width="12" style="8" customWidth="1"/>
    <col min="9473" max="9473" width="8" style="8" customWidth="1"/>
    <col min="9474" max="9474" width="7.86328125" style="8" customWidth="1"/>
    <col min="9475" max="9476" width="7.86328125" style="8" hidden="1" customWidth="1"/>
    <col min="9477" max="9724" width="7.86328125" style="8"/>
    <col min="9725" max="9725" width="35.73046875" style="8" customWidth="1"/>
    <col min="9726" max="9726" width="7.86328125" style="8" hidden="1" customWidth="1"/>
    <col min="9727" max="9728" width="12" style="8" customWidth="1"/>
    <col min="9729" max="9729" width="8" style="8" customWidth="1"/>
    <col min="9730" max="9730" width="7.86328125" style="8" customWidth="1"/>
    <col min="9731" max="9732" width="7.86328125" style="8" hidden="1" customWidth="1"/>
    <col min="9733" max="9980" width="7.86328125" style="8"/>
    <col min="9981" max="9981" width="35.73046875" style="8" customWidth="1"/>
    <col min="9982" max="9982" width="7.86328125" style="8" hidden="1" customWidth="1"/>
    <col min="9983" max="9984" width="12" style="8" customWidth="1"/>
    <col min="9985" max="9985" width="8" style="8" customWidth="1"/>
    <col min="9986" max="9986" width="7.86328125" style="8" customWidth="1"/>
    <col min="9987" max="9988" width="7.86328125" style="8" hidden="1" customWidth="1"/>
    <col min="9989" max="10236" width="7.86328125" style="8"/>
    <col min="10237" max="10237" width="35.73046875" style="8" customWidth="1"/>
    <col min="10238" max="10238" width="7.86328125" style="8" hidden="1" customWidth="1"/>
    <col min="10239" max="10240" width="12" style="8" customWidth="1"/>
    <col min="10241" max="10241" width="8" style="8" customWidth="1"/>
    <col min="10242" max="10242" width="7.86328125" style="8" customWidth="1"/>
    <col min="10243" max="10244" width="7.86328125" style="8" hidden="1" customWidth="1"/>
    <col min="10245" max="10492" width="7.86328125" style="8"/>
    <col min="10493" max="10493" width="35.73046875" style="8" customWidth="1"/>
    <col min="10494" max="10494" width="7.86328125" style="8" hidden="1" customWidth="1"/>
    <col min="10495" max="10496" width="12" style="8" customWidth="1"/>
    <col min="10497" max="10497" width="8" style="8" customWidth="1"/>
    <col min="10498" max="10498" width="7.86328125" style="8" customWidth="1"/>
    <col min="10499" max="10500" width="7.86328125" style="8" hidden="1" customWidth="1"/>
    <col min="10501" max="10748" width="7.86328125" style="8"/>
    <col min="10749" max="10749" width="35.73046875" style="8" customWidth="1"/>
    <col min="10750" max="10750" width="7.86328125" style="8" hidden="1" customWidth="1"/>
    <col min="10751" max="10752" width="12" style="8" customWidth="1"/>
    <col min="10753" max="10753" width="8" style="8" customWidth="1"/>
    <col min="10754" max="10754" width="7.86328125" style="8" customWidth="1"/>
    <col min="10755" max="10756" width="7.86328125" style="8" hidden="1" customWidth="1"/>
    <col min="10757" max="11004" width="7.86328125" style="8"/>
    <col min="11005" max="11005" width="35.73046875" style="8" customWidth="1"/>
    <col min="11006" max="11006" width="7.86328125" style="8" hidden="1" customWidth="1"/>
    <col min="11007" max="11008" width="12" style="8" customWidth="1"/>
    <col min="11009" max="11009" width="8" style="8" customWidth="1"/>
    <col min="11010" max="11010" width="7.86328125" style="8" customWidth="1"/>
    <col min="11011" max="11012" width="7.86328125" style="8" hidden="1" customWidth="1"/>
    <col min="11013" max="11260" width="7.86328125" style="8"/>
    <col min="11261" max="11261" width="35.73046875" style="8" customWidth="1"/>
    <col min="11262" max="11262" width="7.86328125" style="8" hidden="1" customWidth="1"/>
    <col min="11263" max="11264" width="12" style="8" customWidth="1"/>
    <col min="11265" max="11265" width="8" style="8" customWidth="1"/>
    <col min="11266" max="11266" width="7.86328125" style="8" customWidth="1"/>
    <col min="11267" max="11268" width="7.86328125" style="8" hidden="1" customWidth="1"/>
    <col min="11269" max="11516" width="7.86328125" style="8"/>
    <col min="11517" max="11517" width="35.73046875" style="8" customWidth="1"/>
    <col min="11518" max="11518" width="7.86328125" style="8" hidden="1" customWidth="1"/>
    <col min="11519" max="11520" width="12" style="8" customWidth="1"/>
    <col min="11521" max="11521" width="8" style="8" customWidth="1"/>
    <col min="11522" max="11522" width="7.86328125" style="8" customWidth="1"/>
    <col min="11523" max="11524" width="7.86328125" style="8" hidden="1" customWidth="1"/>
    <col min="11525" max="11772" width="7.86328125" style="8"/>
    <col min="11773" max="11773" width="35.73046875" style="8" customWidth="1"/>
    <col min="11774" max="11774" width="7.86328125" style="8" hidden="1" customWidth="1"/>
    <col min="11775" max="11776" width="12" style="8" customWidth="1"/>
    <col min="11777" max="11777" width="8" style="8" customWidth="1"/>
    <col min="11778" max="11778" width="7.86328125" style="8" customWidth="1"/>
    <col min="11779" max="11780" width="7.86328125" style="8" hidden="1" customWidth="1"/>
    <col min="11781" max="12028" width="7.86328125" style="8"/>
    <col min="12029" max="12029" width="35.73046875" style="8" customWidth="1"/>
    <col min="12030" max="12030" width="7.86328125" style="8" hidden="1" customWidth="1"/>
    <col min="12031" max="12032" width="12" style="8" customWidth="1"/>
    <col min="12033" max="12033" width="8" style="8" customWidth="1"/>
    <col min="12034" max="12034" width="7.86328125" style="8" customWidth="1"/>
    <col min="12035" max="12036" width="7.86328125" style="8" hidden="1" customWidth="1"/>
    <col min="12037" max="12284" width="7.86328125" style="8"/>
    <col min="12285" max="12285" width="35.73046875" style="8" customWidth="1"/>
    <col min="12286" max="12286" width="7.86328125" style="8" hidden="1" customWidth="1"/>
    <col min="12287" max="12288" width="12" style="8" customWidth="1"/>
    <col min="12289" max="12289" width="8" style="8" customWidth="1"/>
    <col min="12290" max="12290" width="7.86328125" style="8" customWidth="1"/>
    <col min="12291" max="12292" width="7.86328125" style="8" hidden="1" customWidth="1"/>
    <col min="12293" max="12540" width="7.86328125" style="8"/>
    <col min="12541" max="12541" width="35.73046875" style="8" customWidth="1"/>
    <col min="12542" max="12542" width="7.86328125" style="8" hidden="1" customWidth="1"/>
    <col min="12543" max="12544" width="12" style="8" customWidth="1"/>
    <col min="12545" max="12545" width="8" style="8" customWidth="1"/>
    <col min="12546" max="12546" width="7.86328125" style="8" customWidth="1"/>
    <col min="12547" max="12548" width="7.86328125" style="8" hidden="1" customWidth="1"/>
    <col min="12549" max="12796" width="7.86328125" style="8"/>
    <col min="12797" max="12797" width="35.73046875" style="8" customWidth="1"/>
    <col min="12798" max="12798" width="7.86328125" style="8" hidden="1" customWidth="1"/>
    <col min="12799" max="12800" width="12" style="8" customWidth="1"/>
    <col min="12801" max="12801" width="8" style="8" customWidth="1"/>
    <col min="12802" max="12802" width="7.86328125" style="8" customWidth="1"/>
    <col min="12803" max="12804" width="7.86328125" style="8" hidden="1" customWidth="1"/>
    <col min="12805" max="13052" width="7.86328125" style="8"/>
    <col min="13053" max="13053" width="35.73046875" style="8" customWidth="1"/>
    <col min="13054" max="13054" width="7.86328125" style="8" hidden="1" customWidth="1"/>
    <col min="13055" max="13056" width="12" style="8" customWidth="1"/>
    <col min="13057" max="13057" width="8" style="8" customWidth="1"/>
    <col min="13058" max="13058" width="7.86328125" style="8" customWidth="1"/>
    <col min="13059" max="13060" width="7.86328125" style="8" hidden="1" customWidth="1"/>
    <col min="13061" max="13308" width="7.86328125" style="8"/>
    <col min="13309" max="13309" width="35.73046875" style="8" customWidth="1"/>
    <col min="13310" max="13310" width="7.86328125" style="8" hidden="1" customWidth="1"/>
    <col min="13311" max="13312" width="12" style="8" customWidth="1"/>
    <col min="13313" max="13313" width="8" style="8" customWidth="1"/>
    <col min="13314" max="13314" width="7.86328125" style="8" customWidth="1"/>
    <col min="13315" max="13316" width="7.86328125" style="8" hidden="1" customWidth="1"/>
    <col min="13317" max="13564" width="7.86328125" style="8"/>
    <col min="13565" max="13565" width="35.73046875" style="8" customWidth="1"/>
    <col min="13566" max="13566" width="7.86328125" style="8" hidden="1" customWidth="1"/>
    <col min="13567" max="13568" width="12" style="8" customWidth="1"/>
    <col min="13569" max="13569" width="8" style="8" customWidth="1"/>
    <col min="13570" max="13570" width="7.86328125" style="8" customWidth="1"/>
    <col min="13571" max="13572" width="7.86328125" style="8" hidden="1" customWidth="1"/>
    <col min="13573" max="13820" width="7.86328125" style="8"/>
    <col min="13821" max="13821" width="35.73046875" style="8" customWidth="1"/>
    <col min="13822" max="13822" width="7.86328125" style="8" hidden="1" customWidth="1"/>
    <col min="13823" max="13824" width="12" style="8" customWidth="1"/>
    <col min="13825" max="13825" width="8" style="8" customWidth="1"/>
    <col min="13826" max="13826" width="7.86328125" style="8" customWidth="1"/>
    <col min="13827" max="13828" width="7.86328125" style="8" hidden="1" customWidth="1"/>
    <col min="13829" max="14076" width="7.86328125" style="8"/>
    <col min="14077" max="14077" width="35.73046875" style="8" customWidth="1"/>
    <col min="14078" max="14078" width="7.86328125" style="8" hidden="1" customWidth="1"/>
    <col min="14079" max="14080" width="12" style="8" customWidth="1"/>
    <col min="14081" max="14081" width="8" style="8" customWidth="1"/>
    <col min="14082" max="14082" width="7.86328125" style="8" customWidth="1"/>
    <col min="14083" max="14084" width="7.86328125" style="8" hidden="1" customWidth="1"/>
    <col min="14085" max="14332" width="7.86328125" style="8"/>
    <col min="14333" max="14333" width="35.73046875" style="8" customWidth="1"/>
    <col min="14334" max="14334" width="7.86328125" style="8" hidden="1" customWidth="1"/>
    <col min="14335" max="14336" width="12" style="8" customWidth="1"/>
    <col min="14337" max="14337" width="8" style="8" customWidth="1"/>
    <col min="14338" max="14338" width="7.86328125" style="8" customWidth="1"/>
    <col min="14339" max="14340" width="7.86328125" style="8" hidden="1" customWidth="1"/>
    <col min="14341" max="14588" width="7.86328125" style="8"/>
    <col min="14589" max="14589" width="35.73046875" style="8" customWidth="1"/>
    <col min="14590" max="14590" width="7.86328125" style="8" hidden="1" customWidth="1"/>
    <col min="14591" max="14592" width="12" style="8" customWidth="1"/>
    <col min="14593" max="14593" width="8" style="8" customWidth="1"/>
    <col min="14594" max="14594" width="7.86328125" style="8" customWidth="1"/>
    <col min="14595" max="14596" width="7.86328125" style="8" hidden="1" customWidth="1"/>
    <col min="14597" max="14844" width="7.86328125" style="8"/>
    <col min="14845" max="14845" width="35.73046875" style="8" customWidth="1"/>
    <col min="14846" max="14846" width="7.86328125" style="8" hidden="1" customWidth="1"/>
    <col min="14847" max="14848" width="12" style="8" customWidth="1"/>
    <col min="14849" max="14849" width="8" style="8" customWidth="1"/>
    <col min="14850" max="14850" width="7.86328125" style="8" customWidth="1"/>
    <col min="14851" max="14852" width="7.86328125" style="8" hidden="1" customWidth="1"/>
    <col min="14853" max="15100" width="7.86328125" style="8"/>
    <col min="15101" max="15101" width="35.73046875" style="8" customWidth="1"/>
    <col min="15102" max="15102" width="7.86328125" style="8" hidden="1" customWidth="1"/>
    <col min="15103" max="15104" width="12" style="8" customWidth="1"/>
    <col min="15105" max="15105" width="8" style="8" customWidth="1"/>
    <col min="15106" max="15106" width="7.86328125" style="8" customWidth="1"/>
    <col min="15107" max="15108" width="7.86328125" style="8" hidden="1" customWidth="1"/>
    <col min="15109" max="15356" width="7.86328125" style="8"/>
    <col min="15357" max="15357" width="35.73046875" style="8" customWidth="1"/>
    <col min="15358" max="15358" width="7.86328125" style="8" hidden="1" customWidth="1"/>
    <col min="15359" max="15360" width="12" style="8" customWidth="1"/>
    <col min="15361" max="15361" width="8" style="8" customWidth="1"/>
    <col min="15362" max="15362" width="7.86328125" style="8" customWidth="1"/>
    <col min="15363" max="15364" width="7.86328125" style="8" hidden="1" customWidth="1"/>
    <col min="15365" max="15612" width="7.86328125" style="8"/>
    <col min="15613" max="15613" width="35.73046875" style="8" customWidth="1"/>
    <col min="15614" max="15614" width="7.86328125" style="8" hidden="1" customWidth="1"/>
    <col min="15615" max="15616" width="12" style="8" customWidth="1"/>
    <col min="15617" max="15617" width="8" style="8" customWidth="1"/>
    <col min="15618" max="15618" width="7.86328125" style="8" customWidth="1"/>
    <col min="15619" max="15620" width="7.86328125" style="8" hidden="1" customWidth="1"/>
    <col min="15621" max="15868" width="7.86328125" style="8"/>
    <col min="15869" max="15869" width="35.73046875" style="8" customWidth="1"/>
    <col min="15870" max="15870" width="7.86328125" style="8" hidden="1" customWidth="1"/>
    <col min="15871" max="15872" width="12" style="8" customWidth="1"/>
    <col min="15873" max="15873" width="8" style="8" customWidth="1"/>
    <col min="15874" max="15874" width="7.86328125" style="8" customWidth="1"/>
    <col min="15875" max="15876" width="7.86328125" style="8" hidden="1" customWidth="1"/>
    <col min="15877" max="16124" width="7.86328125" style="8"/>
    <col min="16125" max="16125" width="35.73046875" style="8" customWidth="1"/>
    <col min="16126" max="16126" width="7.86328125" style="8" hidden="1" customWidth="1"/>
    <col min="16127" max="16128" width="12" style="8" customWidth="1"/>
    <col min="16129" max="16129" width="8" style="8" customWidth="1"/>
    <col min="16130" max="16130" width="7.86328125" style="8" customWidth="1"/>
    <col min="16131" max="16132" width="7.86328125" style="8" hidden="1" customWidth="1"/>
    <col min="16133" max="16384" width="7.86328125" style="8"/>
  </cols>
  <sheetData>
    <row r="1" spans="1:3" ht="18.75" customHeight="1">
      <c r="A1" s="9" t="s">
        <v>697</v>
      </c>
      <c r="B1" s="10"/>
      <c r="C1" s="10"/>
    </row>
    <row r="2" spans="1:3" s="7" customFormat="1" ht="36.75" customHeight="1">
      <c r="A2" s="332" t="s">
        <v>698</v>
      </c>
      <c r="B2" s="332"/>
    </row>
    <row r="3" spans="1:3" s="7" customFormat="1" ht="25.5" customHeight="1">
      <c r="A3" s="11"/>
      <c r="B3" s="12" t="s">
        <v>610</v>
      </c>
    </row>
    <row r="4" spans="1:3" s="7" customFormat="1" ht="36" customHeight="1">
      <c r="A4" s="13" t="s">
        <v>699</v>
      </c>
      <c r="B4" s="13" t="s">
        <v>700</v>
      </c>
    </row>
    <row r="5" spans="1:3" s="7" customFormat="1" ht="24.95" customHeight="1">
      <c r="A5" s="13" t="s">
        <v>701</v>
      </c>
      <c r="B5" s="14"/>
    </row>
    <row r="6" spans="1:3" s="7" customFormat="1" ht="24.95" customHeight="1">
      <c r="A6" s="13" t="s">
        <v>702</v>
      </c>
      <c r="B6" s="14"/>
    </row>
    <row r="7" spans="1:3" s="7" customFormat="1" ht="24.95" customHeight="1">
      <c r="A7" s="13" t="s">
        <v>703</v>
      </c>
      <c r="B7" s="14">
        <v>0.91</v>
      </c>
    </row>
    <row r="8" spans="1:3" s="7" customFormat="1" ht="24.95" customHeight="1">
      <c r="A8" s="13" t="s">
        <v>704</v>
      </c>
      <c r="B8" s="14"/>
    </row>
    <row r="9" spans="1:3" s="7" customFormat="1" ht="24.95" customHeight="1">
      <c r="A9" s="13" t="s">
        <v>705</v>
      </c>
      <c r="B9" s="14"/>
    </row>
    <row r="10" spans="1:3" s="7" customFormat="1" ht="24.95" customHeight="1">
      <c r="A10" s="13" t="s">
        <v>706</v>
      </c>
      <c r="B10" s="14">
        <v>0.3</v>
      </c>
    </row>
    <row r="11" spans="1:3" s="7" customFormat="1" ht="24.95" customHeight="1">
      <c r="A11" s="13" t="s">
        <v>707</v>
      </c>
      <c r="B11" s="14"/>
    </row>
    <row r="12" spans="1:3" s="7" customFormat="1" ht="24.95" customHeight="1">
      <c r="A12" s="13" t="s">
        <v>708</v>
      </c>
      <c r="B12" s="14"/>
    </row>
    <row r="13" spans="1:3" s="7" customFormat="1" ht="24.95" customHeight="1">
      <c r="A13" s="13" t="s">
        <v>709</v>
      </c>
      <c r="B13" s="14"/>
    </row>
    <row r="14" spans="1:3" s="7" customFormat="1" ht="24.95" customHeight="1">
      <c r="A14" s="13" t="s">
        <v>710</v>
      </c>
      <c r="B14" s="14"/>
    </row>
    <row r="15" spans="1:3" s="7" customFormat="1" ht="24.95" customHeight="1">
      <c r="A15" s="13" t="s">
        <v>711</v>
      </c>
      <c r="B15" s="14">
        <v>0.45</v>
      </c>
    </row>
    <row r="16" spans="1:3" s="7" customFormat="1" ht="24.95" customHeight="1">
      <c r="A16" s="13" t="s">
        <v>712</v>
      </c>
      <c r="B16" s="14"/>
    </row>
    <row r="17" spans="1:2" s="7" customFormat="1" ht="24.95" customHeight="1">
      <c r="A17" s="13" t="s">
        <v>713</v>
      </c>
      <c r="B17" s="14"/>
    </row>
    <row r="18" spans="1:2" s="7" customFormat="1" ht="24.95" customHeight="1">
      <c r="A18" s="13" t="s">
        <v>714</v>
      </c>
      <c r="B18" s="14"/>
    </row>
  </sheetData>
  <mergeCells count="1">
    <mergeCell ref="A2:B2"/>
  </mergeCells>
  <phoneticPr fontId="6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Q283"/>
  <sheetViews>
    <sheetView topLeftCell="A268" workbookViewId="0">
      <selection activeCell="B296" sqref="B295:B296"/>
    </sheetView>
  </sheetViews>
  <sheetFormatPr defaultColWidth="7" defaultRowHeight="13.9"/>
  <cols>
    <col min="1" max="1" width="15.3984375" style="244" customWidth="1"/>
    <col min="2" max="2" width="44.59765625" style="240" customWidth="1"/>
    <col min="3" max="3" width="14.86328125" style="245" customWidth="1"/>
    <col min="4" max="4" width="14.86328125" style="240" customWidth="1"/>
    <col min="5" max="6" width="14.86328125" style="246" customWidth="1"/>
    <col min="7" max="8" width="14.86328125" style="247" customWidth="1"/>
    <col min="9" max="9" width="14.86328125" style="248" customWidth="1"/>
    <col min="10" max="10" width="14.86328125" style="249" customWidth="1"/>
    <col min="11" max="18" width="14.86328125" style="246" customWidth="1"/>
    <col min="19" max="19" width="7.3984375" style="246" customWidth="1"/>
    <col min="20" max="20" width="11.73046875" style="246" customWidth="1"/>
    <col min="21" max="16384" width="7" style="246"/>
  </cols>
  <sheetData>
    <row r="1" spans="1:17" ht="29.25" customHeight="1">
      <c r="A1" s="250" t="s">
        <v>73</v>
      </c>
    </row>
    <row r="2" spans="1:17" ht="28.5" customHeight="1">
      <c r="A2" s="2" t="s">
        <v>74</v>
      </c>
      <c r="B2" s="3"/>
      <c r="C2" s="1"/>
      <c r="G2" s="246"/>
      <c r="H2" s="246"/>
      <c r="I2" s="246"/>
    </row>
    <row r="3" spans="1:17" s="240" customFormat="1" ht="21.75" customHeight="1">
      <c r="A3" s="251"/>
      <c r="B3" s="252"/>
      <c r="C3" s="253" t="s">
        <v>75</v>
      </c>
      <c r="J3" s="245"/>
    </row>
    <row r="4" spans="1:17" s="240" customFormat="1" ht="39" customHeight="1">
      <c r="A4" s="254" t="s">
        <v>76</v>
      </c>
      <c r="B4" s="255" t="s">
        <v>77</v>
      </c>
      <c r="C4" s="256" t="s">
        <v>78</v>
      </c>
      <c r="G4" s="257"/>
      <c r="H4" s="257"/>
      <c r="I4" s="257"/>
      <c r="J4" s="245"/>
      <c r="M4" s="257"/>
      <c r="N4" s="274"/>
      <c r="O4" s="257"/>
    </row>
    <row r="5" spans="1:17" s="241" customFormat="1" ht="20.25" customHeight="1">
      <c r="A5" s="258">
        <v>201</v>
      </c>
      <c r="B5" s="259" t="s">
        <v>36</v>
      </c>
      <c r="C5" s="260">
        <v>39749.24</v>
      </c>
      <c r="G5" s="261"/>
      <c r="H5" s="261"/>
      <c r="I5" s="261"/>
      <c r="M5" s="261"/>
      <c r="N5" s="261"/>
      <c r="O5" s="261"/>
    </row>
    <row r="6" spans="1:17" s="242" customFormat="1" ht="20.25" customHeight="1">
      <c r="A6" s="262">
        <v>20103</v>
      </c>
      <c r="B6" s="263" t="s">
        <v>79</v>
      </c>
      <c r="C6" s="264">
        <v>10032.950000000001</v>
      </c>
      <c r="G6" s="265"/>
      <c r="H6" s="265"/>
      <c r="I6" s="265"/>
      <c r="M6" s="265"/>
      <c r="N6" s="265"/>
      <c r="O6" s="265"/>
    </row>
    <row r="7" spans="1:17" s="243" customFormat="1" ht="20.25" customHeight="1">
      <c r="A7" s="262">
        <v>2010301</v>
      </c>
      <c r="B7" s="263" t="s">
        <v>80</v>
      </c>
      <c r="C7" s="264">
        <v>4011.48</v>
      </c>
      <c r="G7" s="266"/>
      <c r="H7" s="266"/>
      <c r="I7" s="266"/>
      <c r="M7" s="266"/>
      <c r="N7" s="266"/>
      <c r="O7" s="266"/>
    </row>
    <row r="8" spans="1:17" s="240" customFormat="1" ht="20.25" customHeight="1">
      <c r="A8" s="262">
        <v>2010302</v>
      </c>
      <c r="B8" s="263" t="s">
        <v>81</v>
      </c>
      <c r="C8" s="267">
        <v>0</v>
      </c>
      <c r="D8" s="268"/>
      <c r="E8" s="268"/>
      <c r="G8" s="269"/>
      <c r="H8" s="269"/>
      <c r="I8" s="275"/>
      <c r="J8" s="245"/>
      <c r="K8" s="270"/>
      <c r="L8" s="270"/>
      <c r="M8" s="269"/>
      <c r="N8" s="269"/>
      <c r="O8" s="275"/>
      <c r="P8" s="245"/>
      <c r="Q8" s="270"/>
    </row>
    <row r="9" spans="1:17" s="240" customFormat="1" ht="20.25" customHeight="1">
      <c r="A9" s="262">
        <v>2010303</v>
      </c>
      <c r="B9" s="263" t="s">
        <v>82</v>
      </c>
      <c r="C9" s="267">
        <v>1943.5</v>
      </c>
      <c r="D9" s="270"/>
      <c r="E9" s="271"/>
      <c r="G9" s="269"/>
      <c r="H9" s="269"/>
      <c r="I9" s="275"/>
      <c r="J9" s="245"/>
      <c r="K9" s="270"/>
      <c r="L9" s="270"/>
      <c r="M9" s="269"/>
      <c r="N9" s="269"/>
      <c r="O9" s="275"/>
      <c r="P9" s="245"/>
      <c r="Q9" s="270"/>
    </row>
    <row r="10" spans="1:17" s="240" customFormat="1" ht="20.25" customHeight="1">
      <c r="A10" s="262">
        <v>2010305</v>
      </c>
      <c r="B10" s="263" t="s">
        <v>83</v>
      </c>
      <c r="C10" s="267">
        <v>150</v>
      </c>
      <c r="D10" s="270"/>
      <c r="E10" s="270"/>
      <c r="G10" s="269"/>
      <c r="H10" s="269"/>
      <c r="I10" s="275"/>
      <c r="J10" s="245"/>
      <c r="K10" s="270"/>
      <c r="L10" s="270"/>
      <c r="M10" s="269"/>
      <c r="N10" s="269"/>
      <c r="O10" s="275"/>
      <c r="P10" s="245"/>
      <c r="Q10" s="270"/>
    </row>
    <row r="11" spans="1:17" s="240" customFormat="1" ht="20.25" customHeight="1">
      <c r="A11" s="262">
        <v>2010306</v>
      </c>
      <c r="B11" s="263" t="s">
        <v>84</v>
      </c>
      <c r="C11" s="267">
        <v>594.15</v>
      </c>
      <c r="D11" s="270"/>
      <c r="E11" s="270"/>
      <c r="G11" s="269"/>
      <c r="H11" s="269"/>
      <c r="I11" s="275"/>
      <c r="J11" s="245"/>
      <c r="K11" s="270"/>
      <c r="L11" s="270"/>
      <c r="M11" s="269"/>
      <c r="N11" s="269"/>
      <c r="O11" s="275"/>
      <c r="P11" s="245"/>
      <c r="Q11" s="270"/>
    </row>
    <row r="12" spans="1:17" s="240" customFormat="1" ht="20.25" customHeight="1">
      <c r="A12" s="262">
        <v>2010350</v>
      </c>
      <c r="B12" s="263" t="s">
        <v>85</v>
      </c>
      <c r="C12" s="267">
        <v>3333.82</v>
      </c>
      <c r="D12" s="268"/>
      <c r="E12" s="268"/>
      <c r="G12" s="269"/>
      <c r="H12" s="269"/>
      <c r="I12" s="275"/>
      <c r="J12" s="245"/>
      <c r="K12" s="270"/>
      <c r="L12" s="270"/>
      <c r="M12" s="269"/>
      <c r="N12" s="269"/>
      <c r="O12" s="275"/>
      <c r="P12" s="245"/>
      <c r="Q12" s="270"/>
    </row>
    <row r="13" spans="1:17" s="240" customFormat="1" ht="20.25" customHeight="1">
      <c r="A13" s="262">
        <v>20104</v>
      </c>
      <c r="B13" s="263" t="s">
        <v>86</v>
      </c>
      <c r="C13" s="267">
        <v>715.25</v>
      </c>
      <c r="G13" s="257"/>
      <c r="H13" s="257"/>
      <c r="I13" s="257"/>
      <c r="J13" s="245"/>
      <c r="M13" s="257"/>
      <c r="N13" s="274"/>
      <c r="O13" s="257"/>
    </row>
    <row r="14" spans="1:17" ht="20.25" customHeight="1">
      <c r="A14" s="262">
        <v>2010401</v>
      </c>
      <c r="B14" s="263" t="s">
        <v>80</v>
      </c>
      <c r="C14" s="267">
        <v>478.46</v>
      </c>
      <c r="Q14" s="276"/>
    </row>
    <row r="15" spans="1:17" ht="20.25" customHeight="1">
      <c r="A15" s="262" t="s">
        <v>87</v>
      </c>
      <c r="B15" s="263" t="s">
        <v>88</v>
      </c>
      <c r="C15" s="267">
        <v>236.79</v>
      </c>
      <c r="Q15" s="276"/>
    </row>
    <row r="16" spans="1:17" ht="20.25" customHeight="1">
      <c r="A16" s="262">
        <v>20105</v>
      </c>
      <c r="B16" s="263" t="s">
        <v>89</v>
      </c>
      <c r="C16" s="267">
        <v>35</v>
      </c>
      <c r="Q16" s="276"/>
    </row>
    <row r="17" spans="1:17" ht="20.25" customHeight="1">
      <c r="A17" s="262">
        <v>2010507</v>
      </c>
      <c r="B17" s="263" t="s">
        <v>90</v>
      </c>
      <c r="C17" s="267">
        <v>35</v>
      </c>
      <c r="Q17" s="276"/>
    </row>
    <row r="18" spans="1:17" ht="20.25" customHeight="1">
      <c r="A18" s="262">
        <v>20106</v>
      </c>
      <c r="B18" s="263" t="s">
        <v>91</v>
      </c>
      <c r="C18" s="267">
        <v>1128.08</v>
      </c>
      <c r="Q18" s="276"/>
    </row>
    <row r="19" spans="1:17" ht="20.25" customHeight="1">
      <c r="A19" s="262">
        <v>2010601</v>
      </c>
      <c r="B19" s="272" t="s">
        <v>80</v>
      </c>
      <c r="C19" s="264">
        <v>1093.08</v>
      </c>
      <c r="Q19" s="276"/>
    </row>
    <row r="20" spans="1:17" ht="20.25" customHeight="1">
      <c r="A20" s="262">
        <v>2010607</v>
      </c>
      <c r="B20" s="263" t="s">
        <v>92</v>
      </c>
      <c r="C20" s="264">
        <v>35</v>
      </c>
      <c r="Q20" s="276"/>
    </row>
    <row r="21" spans="1:17" ht="20.25" customHeight="1">
      <c r="A21" s="262">
        <v>20107</v>
      </c>
      <c r="B21" s="263" t="s">
        <v>93</v>
      </c>
      <c r="C21" s="264">
        <v>1454</v>
      </c>
      <c r="Q21" s="276"/>
    </row>
    <row r="22" spans="1:17" ht="20.25" customHeight="1">
      <c r="A22" s="262">
        <v>2010701</v>
      </c>
      <c r="B22" s="263" t="s">
        <v>80</v>
      </c>
      <c r="C22" s="264">
        <v>1454</v>
      </c>
      <c r="Q22" s="276"/>
    </row>
    <row r="23" spans="1:17" ht="20.25" customHeight="1">
      <c r="A23" s="262">
        <v>20108</v>
      </c>
      <c r="B23" s="263" t="s">
        <v>94</v>
      </c>
      <c r="C23" s="264">
        <v>58</v>
      </c>
      <c r="Q23" s="276"/>
    </row>
    <row r="24" spans="1:17" ht="20.25" customHeight="1">
      <c r="A24" s="262">
        <v>2010801</v>
      </c>
      <c r="B24" s="263" t="s">
        <v>80</v>
      </c>
      <c r="C24" s="267">
        <v>8</v>
      </c>
      <c r="Q24" s="276"/>
    </row>
    <row r="25" spans="1:17" ht="20.25" customHeight="1">
      <c r="A25" s="262">
        <v>2010804</v>
      </c>
      <c r="B25" s="263" t="s">
        <v>95</v>
      </c>
      <c r="C25" s="267">
        <v>50</v>
      </c>
      <c r="Q25" s="276"/>
    </row>
    <row r="26" spans="1:17" ht="20.25" customHeight="1">
      <c r="A26" s="262">
        <v>2010899</v>
      </c>
      <c r="B26" s="263" t="s">
        <v>96</v>
      </c>
      <c r="C26" s="267">
        <v>0</v>
      </c>
      <c r="Q26" s="276"/>
    </row>
    <row r="27" spans="1:17" ht="20.25" customHeight="1">
      <c r="A27" s="262">
        <v>20111</v>
      </c>
      <c r="B27" s="263" t="s">
        <v>97</v>
      </c>
      <c r="C27" s="267">
        <v>220.62</v>
      </c>
      <c r="Q27" s="276"/>
    </row>
    <row r="28" spans="1:17" ht="20.25" customHeight="1">
      <c r="A28" s="262">
        <v>2011101</v>
      </c>
      <c r="B28" s="263" t="s">
        <v>80</v>
      </c>
      <c r="C28" s="267">
        <v>195.62</v>
      </c>
      <c r="Q28" s="276"/>
    </row>
    <row r="29" spans="1:17" ht="20.25" customHeight="1">
      <c r="A29" s="262">
        <v>2011199</v>
      </c>
      <c r="B29" s="263" t="s">
        <v>98</v>
      </c>
      <c r="C29" s="267">
        <v>25</v>
      </c>
      <c r="Q29" s="276"/>
    </row>
    <row r="30" spans="1:17" ht="20.25" customHeight="1">
      <c r="A30" s="262">
        <v>20113</v>
      </c>
      <c r="B30" s="263" t="s">
        <v>99</v>
      </c>
      <c r="C30" s="267">
        <v>21323.01</v>
      </c>
      <c r="Q30" s="276"/>
    </row>
    <row r="31" spans="1:17" ht="20.25" customHeight="1">
      <c r="A31" s="262">
        <v>2011301</v>
      </c>
      <c r="B31" s="263" t="s">
        <v>80</v>
      </c>
      <c r="C31" s="267">
        <v>423</v>
      </c>
    </row>
    <row r="32" spans="1:17" ht="20.25" customHeight="1">
      <c r="A32" s="262">
        <v>2011308</v>
      </c>
      <c r="B32" s="263" t="s">
        <v>100</v>
      </c>
      <c r="C32" s="267">
        <v>20900.009999999998</v>
      </c>
    </row>
    <row r="33" spans="1:3" ht="20.25" customHeight="1">
      <c r="A33" s="262">
        <v>20123</v>
      </c>
      <c r="B33" s="263" t="s">
        <v>101</v>
      </c>
      <c r="C33" s="267">
        <v>0</v>
      </c>
    </row>
    <row r="34" spans="1:3" ht="20.25" customHeight="1">
      <c r="A34" s="262">
        <v>2012399</v>
      </c>
      <c r="B34" s="263" t="s">
        <v>102</v>
      </c>
      <c r="C34" s="267">
        <v>0</v>
      </c>
    </row>
    <row r="35" spans="1:3" ht="20.25" customHeight="1">
      <c r="A35" s="262">
        <v>20126</v>
      </c>
      <c r="B35" s="263" t="s">
        <v>103</v>
      </c>
      <c r="C35" s="267">
        <v>30</v>
      </c>
    </row>
    <row r="36" spans="1:3" ht="20.25" customHeight="1">
      <c r="A36" s="262">
        <v>2012604</v>
      </c>
      <c r="B36" s="263" t="s">
        <v>104</v>
      </c>
      <c r="C36" s="267">
        <v>30</v>
      </c>
    </row>
    <row r="37" spans="1:3" ht="20.25" customHeight="1">
      <c r="A37" s="262">
        <v>20131</v>
      </c>
      <c r="B37" s="263" t="s">
        <v>105</v>
      </c>
      <c r="C37" s="267">
        <v>40</v>
      </c>
    </row>
    <row r="38" spans="1:3" ht="20.25" customHeight="1">
      <c r="A38" s="262">
        <v>2013102</v>
      </c>
      <c r="B38" s="263" t="s">
        <v>81</v>
      </c>
      <c r="C38" s="267">
        <v>40</v>
      </c>
    </row>
    <row r="39" spans="1:3" ht="20.25" customHeight="1">
      <c r="A39" s="262">
        <v>20132</v>
      </c>
      <c r="B39" s="263" t="s">
        <v>106</v>
      </c>
      <c r="C39" s="267">
        <v>10</v>
      </c>
    </row>
    <row r="40" spans="1:3" ht="20.25" customHeight="1">
      <c r="A40" s="262">
        <v>2013299</v>
      </c>
      <c r="B40" s="263" t="s">
        <v>107</v>
      </c>
      <c r="C40" s="267">
        <v>10</v>
      </c>
    </row>
    <row r="41" spans="1:3" ht="20.25" customHeight="1">
      <c r="A41" s="262">
        <v>20133</v>
      </c>
      <c r="B41" s="263" t="s">
        <v>108</v>
      </c>
      <c r="C41" s="267">
        <v>555</v>
      </c>
    </row>
    <row r="42" spans="1:3" ht="20.25" customHeight="1">
      <c r="A42" s="262">
        <v>2013399</v>
      </c>
      <c r="B42" s="263" t="s">
        <v>109</v>
      </c>
      <c r="C42" s="267">
        <v>555</v>
      </c>
    </row>
    <row r="43" spans="1:3" ht="20.25" customHeight="1">
      <c r="A43" s="262">
        <v>20134</v>
      </c>
      <c r="B43" s="263" t="s">
        <v>110</v>
      </c>
      <c r="C43" s="267">
        <v>0</v>
      </c>
    </row>
    <row r="44" spans="1:3" ht="20.25" customHeight="1">
      <c r="A44" s="262">
        <v>2013401</v>
      </c>
      <c r="B44" s="263" t="s">
        <v>80</v>
      </c>
      <c r="C44" s="267">
        <v>0</v>
      </c>
    </row>
    <row r="45" spans="1:3" ht="20.25" customHeight="1">
      <c r="A45" s="262">
        <v>20136</v>
      </c>
      <c r="B45" s="263" t="s">
        <v>111</v>
      </c>
      <c r="C45" s="267">
        <v>1052.33</v>
      </c>
    </row>
    <row r="46" spans="1:3" ht="20.25" customHeight="1">
      <c r="A46" s="262">
        <v>2013601</v>
      </c>
      <c r="B46" s="263" t="s">
        <v>80</v>
      </c>
      <c r="C46" s="267">
        <v>1052.33</v>
      </c>
    </row>
    <row r="47" spans="1:3" ht="20.25" customHeight="1">
      <c r="A47" s="262">
        <v>20138</v>
      </c>
      <c r="B47" s="263" t="s">
        <v>112</v>
      </c>
      <c r="C47" s="267">
        <v>188</v>
      </c>
    </row>
    <row r="48" spans="1:3" ht="20.25" customHeight="1">
      <c r="A48" s="262">
        <v>2013815</v>
      </c>
      <c r="B48" s="263" t="s">
        <v>113</v>
      </c>
      <c r="C48" s="267">
        <v>18</v>
      </c>
    </row>
    <row r="49" spans="1:3" ht="20.25" customHeight="1">
      <c r="A49" s="262">
        <v>2013816</v>
      </c>
      <c r="B49" s="263" t="s">
        <v>114</v>
      </c>
      <c r="C49" s="267">
        <v>80</v>
      </c>
    </row>
    <row r="50" spans="1:3" ht="20.25" customHeight="1">
      <c r="A50" s="262">
        <v>2013899</v>
      </c>
      <c r="B50" s="263" t="s">
        <v>115</v>
      </c>
      <c r="C50" s="267">
        <v>90</v>
      </c>
    </row>
    <row r="51" spans="1:3" ht="20.25" customHeight="1">
      <c r="A51" s="262" t="s">
        <v>116</v>
      </c>
      <c r="B51" s="263" t="s">
        <v>117</v>
      </c>
      <c r="C51" s="267">
        <v>152</v>
      </c>
    </row>
    <row r="52" spans="1:3" ht="20.25" customHeight="1">
      <c r="A52" s="262" t="s">
        <v>118</v>
      </c>
      <c r="B52" s="263" t="s">
        <v>119</v>
      </c>
      <c r="C52" s="267">
        <v>152</v>
      </c>
    </row>
    <row r="53" spans="1:3" ht="20.25" customHeight="1">
      <c r="A53" s="262">
        <v>20199</v>
      </c>
      <c r="B53" s="263" t="s">
        <v>120</v>
      </c>
      <c r="C53" s="267">
        <v>2755</v>
      </c>
    </row>
    <row r="54" spans="1:3" ht="20.25" customHeight="1">
      <c r="A54" s="262">
        <v>2019999</v>
      </c>
      <c r="B54" s="263" t="s">
        <v>120</v>
      </c>
      <c r="C54" s="267">
        <v>2755</v>
      </c>
    </row>
    <row r="55" spans="1:3" ht="20.25" customHeight="1">
      <c r="A55" s="258">
        <v>203</v>
      </c>
      <c r="B55" s="259" t="s">
        <v>39</v>
      </c>
      <c r="C55" s="273">
        <v>236</v>
      </c>
    </row>
    <row r="56" spans="1:3" ht="20.25" customHeight="1">
      <c r="A56" s="262">
        <v>20306</v>
      </c>
      <c r="B56" s="263" t="s">
        <v>121</v>
      </c>
      <c r="C56" s="267">
        <v>236</v>
      </c>
    </row>
    <row r="57" spans="1:3" ht="20.25" customHeight="1">
      <c r="A57" s="262">
        <v>2030601</v>
      </c>
      <c r="B57" s="263" t="s">
        <v>122</v>
      </c>
      <c r="C57" s="267">
        <v>0</v>
      </c>
    </row>
    <row r="58" spans="1:3" ht="20.25" customHeight="1">
      <c r="A58" s="262">
        <v>2030603</v>
      </c>
      <c r="B58" s="263" t="s">
        <v>123</v>
      </c>
      <c r="C58" s="267">
        <v>33</v>
      </c>
    </row>
    <row r="59" spans="1:3" ht="20.25" customHeight="1">
      <c r="A59" s="262">
        <v>2030607</v>
      </c>
      <c r="B59" s="263" t="s">
        <v>124</v>
      </c>
      <c r="C59" s="267">
        <v>30</v>
      </c>
    </row>
    <row r="60" spans="1:3" ht="20.25" customHeight="1">
      <c r="A60" s="262">
        <v>2030608</v>
      </c>
      <c r="B60" s="263" t="s">
        <v>125</v>
      </c>
      <c r="C60" s="267">
        <v>20</v>
      </c>
    </row>
    <row r="61" spans="1:3" ht="20.25" customHeight="1">
      <c r="A61" s="262">
        <v>2030699</v>
      </c>
      <c r="B61" s="263" t="s">
        <v>126</v>
      </c>
      <c r="C61" s="267">
        <v>153</v>
      </c>
    </row>
    <row r="62" spans="1:3" ht="20.25" customHeight="1">
      <c r="A62" s="258">
        <v>204</v>
      </c>
      <c r="B62" s="259" t="s">
        <v>42</v>
      </c>
      <c r="C62" s="273">
        <v>1857.29</v>
      </c>
    </row>
    <row r="63" spans="1:3" ht="20.25" customHeight="1">
      <c r="A63" s="262">
        <v>20401</v>
      </c>
      <c r="B63" s="263" t="s">
        <v>127</v>
      </c>
      <c r="C63" s="267">
        <v>120</v>
      </c>
    </row>
    <row r="64" spans="1:3" ht="20.25" customHeight="1">
      <c r="A64" s="262">
        <v>2040199</v>
      </c>
      <c r="B64" s="263" t="s">
        <v>128</v>
      </c>
      <c r="C64" s="267">
        <v>120</v>
      </c>
    </row>
    <row r="65" spans="1:3" ht="20.25" customHeight="1">
      <c r="A65" s="262">
        <v>20402</v>
      </c>
      <c r="B65" s="263" t="s">
        <v>129</v>
      </c>
      <c r="C65" s="267">
        <v>1128.6199999999999</v>
      </c>
    </row>
    <row r="66" spans="1:3" ht="20.25" customHeight="1">
      <c r="A66" s="262">
        <v>2040219</v>
      </c>
      <c r="B66" s="263" t="s">
        <v>92</v>
      </c>
      <c r="C66" s="267">
        <v>563.9</v>
      </c>
    </row>
    <row r="67" spans="1:3" ht="20.25" customHeight="1">
      <c r="A67" s="262" t="s">
        <v>130</v>
      </c>
      <c r="B67" s="263" t="s">
        <v>131</v>
      </c>
      <c r="C67" s="267">
        <v>85</v>
      </c>
    </row>
    <row r="68" spans="1:3" ht="20.25" customHeight="1">
      <c r="A68" s="262">
        <v>2040299</v>
      </c>
      <c r="B68" s="263" t="s">
        <v>132</v>
      </c>
      <c r="C68" s="267">
        <v>479.72</v>
      </c>
    </row>
    <row r="69" spans="1:3" ht="20.25" customHeight="1">
      <c r="A69" s="262">
        <v>20404</v>
      </c>
      <c r="B69" s="263" t="s">
        <v>133</v>
      </c>
      <c r="C69" s="267">
        <v>0</v>
      </c>
    </row>
    <row r="70" spans="1:3" ht="20.25" customHeight="1">
      <c r="A70" s="262">
        <v>2040401</v>
      </c>
      <c r="B70" s="263" t="s">
        <v>80</v>
      </c>
      <c r="C70" s="267">
        <v>0</v>
      </c>
    </row>
    <row r="71" spans="1:3" ht="20.25" customHeight="1">
      <c r="A71" s="262">
        <v>20405</v>
      </c>
      <c r="B71" s="263" t="s">
        <v>134</v>
      </c>
      <c r="C71" s="267">
        <v>0</v>
      </c>
    </row>
    <row r="72" spans="1:3" ht="20.25" customHeight="1">
      <c r="A72" s="262">
        <v>2040501</v>
      </c>
      <c r="B72" s="263" t="s">
        <v>80</v>
      </c>
      <c r="C72" s="267">
        <v>0</v>
      </c>
    </row>
    <row r="73" spans="1:3" ht="20.25" customHeight="1">
      <c r="A73" s="262">
        <v>20406</v>
      </c>
      <c r="B73" s="263" t="s">
        <v>135</v>
      </c>
      <c r="C73" s="267">
        <v>494.67</v>
      </c>
    </row>
    <row r="74" spans="1:3" ht="20.25" customHeight="1">
      <c r="A74" s="262">
        <v>2040601</v>
      </c>
      <c r="B74" s="263" t="s">
        <v>80</v>
      </c>
      <c r="C74" s="267">
        <v>489.67</v>
      </c>
    </row>
    <row r="75" spans="1:3" ht="20.25" customHeight="1">
      <c r="A75" s="262">
        <v>2040604</v>
      </c>
      <c r="B75" s="263" t="s">
        <v>136</v>
      </c>
      <c r="C75" s="267">
        <v>5</v>
      </c>
    </row>
    <row r="76" spans="1:3" ht="20.25" customHeight="1">
      <c r="A76" s="262">
        <v>20499</v>
      </c>
      <c r="B76" s="263" t="s">
        <v>137</v>
      </c>
      <c r="C76" s="267">
        <v>114</v>
      </c>
    </row>
    <row r="77" spans="1:3" ht="20.25" customHeight="1">
      <c r="A77" s="262">
        <v>2049999</v>
      </c>
      <c r="B77" s="263" t="s">
        <v>137</v>
      </c>
      <c r="C77" s="267">
        <v>114</v>
      </c>
    </row>
    <row r="78" spans="1:3" ht="20.25" customHeight="1">
      <c r="A78" s="258">
        <v>205</v>
      </c>
      <c r="B78" s="259" t="s">
        <v>45</v>
      </c>
      <c r="C78" s="273">
        <v>27174.42</v>
      </c>
    </row>
    <row r="79" spans="1:3" ht="20.25" customHeight="1">
      <c r="A79" s="262">
        <v>20501</v>
      </c>
      <c r="B79" s="263" t="s">
        <v>138</v>
      </c>
      <c r="C79" s="267">
        <v>54</v>
      </c>
    </row>
    <row r="80" spans="1:3" ht="20.25" customHeight="1">
      <c r="A80" s="262">
        <v>2050101</v>
      </c>
      <c r="B80" s="263" t="s">
        <v>80</v>
      </c>
      <c r="C80" s="267">
        <v>54</v>
      </c>
    </row>
    <row r="81" spans="1:3" ht="20.25" customHeight="1">
      <c r="A81" s="262">
        <v>2050199</v>
      </c>
      <c r="B81" s="263" t="s">
        <v>139</v>
      </c>
      <c r="C81" s="267">
        <v>0</v>
      </c>
    </row>
    <row r="82" spans="1:3" ht="20.25" customHeight="1">
      <c r="A82" s="262">
        <v>20502</v>
      </c>
      <c r="B82" s="263" t="s">
        <v>140</v>
      </c>
      <c r="C82" s="267">
        <v>25842.42</v>
      </c>
    </row>
    <row r="83" spans="1:3" ht="20.25" customHeight="1">
      <c r="A83" s="262">
        <v>2050201</v>
      </c>
      <c r="B83" s="263" t="s">
        <v>141</v>
      </c>
      <c r="C83" s="267">
        <v>290.5</v>
      </c>
    </row>
    <row r="84" spans="1:3" ht="20.25" customHeight="1">
      <c r="A84" s="262">
        <v>2050202</v>
      </c>
      <c r="B84" s="263" t="s">
        <v>142</v>
      </c>
      <c r="C84" s="267">
        <v>10663.79</v>
      </c>
    </row>
    <row r="85" spans="1:3" ht="20.25" customHeight="1">
      <c r="A85" s="262">
        <v>2050203</v>
      </c>
      <c r="B85" s="263" t="s">
        <v>143</v>
      </c>
      <c r="C85" s="267">
        <v>6601.34</v>
      </c>
    </row>
    <row r="86" spans="1:3" ht="20.25" customHeight="1">
      <c r="A86" s="262">
        <v>2050204</v>
      </c>
      <c r="B86" s="263" t="s">
        <v>144</v>
      </c>
      <c r="C86" s="267">
        <v>2437.8000000000002</v>
      </c>
    </row>
    <row r="87" spans="1:3" ht="20.25" customHeight="1">
      <c r="A87" s="262">
        <v>2050299</v>
      </c>
      <c r="B87" s="263" t="s">
        <v>145</v>
      </c>
      <c r="C87" s="267">
        <v>5849</v>
      </c>
    </row>
    <row r="88" spans="1:3" ht="20.25" customHeight="1">
      <c r="A88" s="262">
        <v>20509</v>
      </c>
      <c r="B88" s="263" t="s">
        <v>146</v>
      </c>
      <c r="C88" s="267">
        <v>920</v>
      </c>
    </row>
    <row r="89" spans="1:3" ht="20.25" customHeight="1">
      <c r="A89" s="262">
        <v>2050901</v>
      </c>
      <c r="B89" s="263" t="s">
        <v>147</v>
      </c>
      <c r="C89" s="267">
        <v>500</v>
      </c>
    </row>
    <row r="90" spans="1:3" ht="20.25" customHeight="1">
      <c r="A90" s="262" t="s">
        <v>148</v>
      </c>
      <c r="B90" s="263" t="s">
        <v>149</v>
      </c>
      <c r="C90" s="267">
        <v>420</v>
      </c>
    </row>
    <row r="91" spans="1:3" ht="20.25" customHeight="1">
      <c r="A91" s="262">
        <v>20599</v>
      </c>
      <c r="B91" s="263" t="s">
        <v>150</v>
      </c>
      <c r="C91" s="267">
        <v>358</v>
      </c>
    </row>
    <row r="92" spans="1:3" ht="20.25" customHeight="1">
      <c r="A92" s="262">
        <v>2059999</v>
      </c>
      <c r="B92" s="263" t="s">
        <v>150</v>
      </c>
      <c r="C92" s="267">
        <v>358</v>
      </c>
    </row>
    <row r="93" spans="1:3" ht="20.25" customHeight="1">
      <c r="A93" s="258">
        <v>206</v>
      </c>
      <c r="B93" s="259" t="s">
        <v>48</v>
      </c>
      <c r="C93" s="273">
        <v>3115.46</v>
      </c>
    </row>
    <row r="94" spans="1:3" ht="20.25" customHeight="1">
      <c r="A94" s="262">
        <v>20601</v>
      </c>
      <c r="B94" s="263" t="s">
        <v>151</v>
      </c>
      <c r="C94" s="267">
        <v>3000</v>
      </c>
    </row>
    <row r="95" spans="1:3" ht="20.25" customHeight="1">
      <c r="A95" s="262">
        <v>2060199</v>
      </c>
      <c r="B95" s="263" t="s">
        <v>152</v>
      </c>
      <c r="C95" s="267">
        <v>3000</v>
      </c>
    </row>
    <row r="96" spans="1:3" ht="20.25" customHeight="1">
      <c r="A96" s="262">
        <v>20604</v>
      </c>
      <c r="B96" s="263" t="s">
        <v>153</v>
      </c>
      <c r="C96" s="267">
        <v>105.46</v>
      </c>
    </row>
    <row r="97" spans="1:3" ht="20.25" customHeight="1">
      <c r="A97" s="262">
        <v>2060401</v>
      </c>
      <c r="B97" s="263" t="s">
        <v>154</v>
      </c>
      <c r="C97" s="267">
        <v>78.459999999999994</v>
      </c>
    </row>
    <row r="98" spans="1:3" ht="20.25" customHeight="1">
      <c r="A98" s="262">
        <v>2060404</v>
      </c>
      <c r="B98" s="263" t="s">
        <v>155</v>
      </c>
      <c r="C98" s="267">
        <v>27</v>
      </c>
    </row>
    <row r="99" spans="1:3" ht="20.25" customHeight="1">
      <c r="A99" s="262">
        <v>20608</v>
      </c>
      <c r="B99" s="263" t="s">
        <v>156</v>
      </c>
      <c r="C99" s="267">
        <v>10</v>
      </c>
    </row>
    <row r="100" spans="1:3" ht="20.25" customHeight="1">
      <c r="A100" s="262">
        <v>2060899</v>
      </c>
      <c r="B100" s="263" t="s">
        <v>157</v>
      </c>
      <c r="C100" s="267">
        <v>10</v>
      </c>
    </row>
    <row r="101" spans="1:3" ht="20.25" customHeight="1">
      <c r="A101" s="258">
        <v>207</v>
      </c>
      <c r="B101" s="259" t="s">
        <v>49</v>
      </c>
      <c r="C101" s="273">
        <v>1278.2</v>
      </c>
    </row>
    <row r="102" spans="1:3" ht="20.25" customHeight="1">
      <c r="A102" s="262">
        <v>20701</v>
      </c>
      <c r="B102" s="263" t="s">
        <v>158</v>
      </c>
      <c r="C102" s="267">
        <v>1090.2</v>
      </c>
    </row>
    <row r="103" spans="1:3" ht="20.25" customHeight="1">
      <c r="A103" s="262">
        <v>2070101</v>
      </c>
      <c r="B103" s="263" t="s">
        <v>80</v>
      </c>
      <c r="C103" s="267">
        <v>385.2</v>
      </c>
    </row>
    <row r="104" spans="1:3" ht="20.25" customHeight="1">
      <c r="A104" s="262">
        <v>2070114</v>
      </c>
      <c r="B104" s="263" t="s">
        <v>159</v>
      </c>
      <c r="C104" s="267">
        <v>20</v>
      </c>
    </row>
    <row r="105" spans="1:3" ht="20.25" customHeight="1">
      <c r="A105" s="262">
        <v>2070199</v>
      </c>
      <c r="B105" s="263" t="s">
        <v>160</v>
      </c>
      <c r="C105" s="267">
        <v>685</v>
      </c>
    </row>
    <row r="106" spans="1:3" ht="20.25" customHeight="1">
      <c r="A106" s="262">
        <v>20703</v>
      </c>
      <c r="B106" s="263" t="s">
        <v>161</v>
      </c>
      <c r="C106" s="267">
        <v>130</v>
      </c>
    </row>
    <row r="107" spans="1:3" ht="20.25" customHeight="1">
      <c r="A107" s="262">
        <v>2070305</v>
      </c>
      <c r="B107" s="263" t="s">
        <v>162</v>
      </c>
      <c r="C107" s="267">
        <v>130</v>
      </c>
    </row>
    <row r="108" spans="1:3" ht="20.25" customHeight="1">
      <c r="A108" s="262">
        <v>20706</v>
      </c>
      <c r="B108" s="263" t="s">
        <v>163</v>
      </c>
      <c r="C108" s="267">
        <v>45</v>
      </c>
    </row>
    <row r="109" spans="1:3" ht="20.25" customHeight="1">
      <c r="A109" s="262">
        <v>2070601</v>
      </c>
      <c r="B109" s="263" t="s">
        <v>80</v>
      </c>
      <c r="C109" s="267">
        <v>45</v>
      </c>
    </row>
    <row r="110" spans="1:3" ht="20.25" customHeight="1">
      <c r="A110" s="262">
        <v>20799</v>
      </c>
      <c r="B110" s="263" t="s">
        <v>164</v>
      </c>
      <c r="C110" s="267">
        <v>13</v>
      </c>
    </row>
    <row r="111" spans="1:3" ht="20.25" customHeight="1">
      <c r="A111" s="262">
        <v>2079999</v>
      </c>
      <c r="B111" s="263" t="s">
        <v>164</v>
      </c>
      <c r="C111" s="267">
        <v>13</v>
      </c>
    </row>
    <row r="112" spans="1:3" ht="20.25" customHeight="1">
      <c r="A112" s="258">
        <v>208</v>
      </c>
      <c r="B112" s="259" t="s">
        <v>50</v>
      </c>
      <c r="C112" s="273">
        <v>13456.49</v>
      </c>
    </row>
    <row r="113" spans="1:3" ht="20.25" customHeight="1">
      <c r="A113" s="262">
        <v>20801</v>
      </c>
      <c r="B113" s="263" t="s">
        <v>165</v>
      </c>
      <c r="C113" s="267">
        <v>3985.1</v>
      </c>
    </row>
    <row r="114" spans="1:3" ht="20.25" customHeight="1">
      <c r="A114" s="262">
        <v>2080104</v>
      </c>
      <c r="B114" s="263" t="s">
        <v>166</v>
      </c>
      <c r="C114" s="267">
        <v>52</v>
      </c>
    </row>
    <row r="115" spans="1:3" ht="20.25" customHeight="1">
      <c r="A115" s="262">
        <v>2080105</v>
      </c>
      <c r="B115" s="263" t="s">
        <v>167</v>
      </c>
      <c r="C115" s="267">
        <v>3</v>
      </c>
    </row>
    <row r="116" spans="1:3" ht="20.25" customHeight="1">
      <c r="A116" s="262" t="s">
        <v>168</v>
      </c>
      <c r="B116" s="263" t="s">
        <v>169</v>
      </c>
      <c r="C116" s="267">
        <v>15.1</v>
      </c>
    </row>
    <row r="117" spans="1:3" ht="20.25" customHeight="1">
      <c r="A117" s="262">
        <v>2080199</v>
      </c>
      <c r="B117" s="263" t="s">
        <v>170</v>
      </c>
      <c r="C117" s="267">
        <v>3915</v>
      </c>
    </row>
    <row r="118" spans="1:3" ht="20.25" customHeight="1">
      <c r="A118" s="262">
        <v>20802</v>
      </c>
      <c r="B118" s="263" t="s">
        <v>171</v>
      </c>
      <c r="C118" s="267">
        <v>552.73</v>
      </c>
    </row>
    <row r="119" spans="1:3" ht="20.25" customHeight="1">
      <c r="A119" s="262">
        <v>2080201</v>
      </c>
      <c r="B119" s="263" t="s">
        <v>80</v>
      </c>
      <c r="C119" s="267">
        <v>33</v>
      </c>
    </row>
    <row r="120" spans="1:3" ht="20.25" customHeight="1">
      <c r="A120" s="262">
        <v>2080208</v>
      </c>
      <c r="B120" s="263" t="s">
        <v>172</v>
      </c>
      <c r="C120" s="267">
        <v>278.08</v>
      </c>
    </row>
    <row r="121" spans="1:3" ht="20.25" customHeight="1">
      <c r="A121" s="262">
        <v>2080299</v>
      </c>
      <c r="B121" s="263" t="s">
        <v>173</v>
      </c>
      <c r="C121" s="267">
        <v>241.65</v>
      </c>
    </row>
    <row r="122" spans="1:3" ht="20.25" customHeight="1">
      <c r="A122" s="262">
        <v>20805</v>
      </c>
      <c r="B122" s="263" t="s">
        <v>174</v>
      </c>
      <c r="C122" s="267">
        <v>4839.66</v>
      </c>
    </row>
    <row r="123" spans="1:3" ht="20.25" customHeight="1">
      <c r="A123" s="262">
        <v>2080501</v>
      </c>
      <c r="B123" s="263" t="s">
        <v>175</v>
      </c>
      <c r="C123" s="267">
        <v>1292.6099999999999</v>
      </c>
    </row>
    <row r="124" spans="1:3" ht="20.25" customHeight="1">
      <c r="A124" s="262">
        <v>2080502</v>
      </c>
      <c r="B124" s="263" t="s">
        <v>176</v>
      </c>
      <c r="C124" s="267">
        <v>234.76</v>
      </c>
    </row>
    <row r="125" spans="1:3" ht="20.25" customHeight="1">
      <c r="A125" s="262">
        <v>2080505</v>
      </c>
      <c r="B125" s="263" t="s">
        <v>177</v>
      </c>
      <c r="C125" s="267">
        <v>2169.0500000000002</v>
      </c>
    </row>
    <row r="126" spans="1:3" ht="20.25" customHeight="1">
      <c r="A126" s="262">
        <v>2080506</v>
      </c>
      <c r="B126" s="263" t="s">
        <v>178</v>
      </c>
      <c r="C126" s="267">
        <v>1143.24</v>
      </c>
    </row>
    <row r="127" spans="1:3" ht="20.25" customHeight="1">
      <c r="A127" s="262">
        <v>20807</v>
      </c>
      <c r="B127" s="263" t="s">
        <v>179</v>
      </c>
      <c r="C127" s="267">
        <v>354</v>
      </c>
    </row>
    <row r="128" spans="1:3" ht="20.25" customHeight="1">
      <c r="A128" s="262">
        <v>2080799</v>
      </c>
      <c r="B128" s="263" t="s">
        <v>180</v>
      </c>
      <c r="C128" s="267">
        <v>354</v>
      </c>
    </row>
    <row r="129" spans="1:3" ht="20.25" customHeight="1">
      <c r="A129" s="262">
        <v>20808</v>
      </c>
      <c r="B129" s="263" t="s">
        <v>181</v>
      </c>
      <c r="C129" s="267">
        <v>300</v>
      </c>
    </row>
    <row r="130" spans="1:3" ht="20.25" customHeight="1">
      <c r="A130" s="262" t="s">
        <v>182</v>
      </c>
      <c r="B130" s="263" t="s">
        <v>183</v>
      </c>
      <c r="C130" s="267">
        <v>100</v>
      </c>
    </row>
    <row r="131" spans="1:3" ht="20.25" customHeight="1">
      <c r="A131" s="262">
        <v>2080899</v>
      </c>
      <c r="B131" s="263" t="s">
        <v>184</v>
      </c>
      <c r="C131" s="267">
        <v>200</v>
      </c>
    </row>
    <row r="132" spans="1:3" ht="20.25" customHeight="1">
      <c r="A132" s="262">
        <v>20809</v>
      </c>
      <c r="B132" s="263" t="s">
        <v>185</v>
      </c>
      <c r="C132" s="267">
        <v>190</v>
      </c>
    </row>
    <row r="133" spans="1:3" ht="20.25" customHeight="1">
      <c r="A133" s="262">
        <v>2080901</v>
      </c>
      <c r="B133" s="263" t="s">
        <v>186</v>
      </c>
      <c r="C133" s="267">
        <v>150</v>
      </c>
    </row>
    <row r="134" spans="1:3" ht="20.25" customHeight="1">
      <c r="A134" s="262">
        <v>2080905</v>
      </c>
      <c r="B134" s="263" t="s">
        <v>187</v>
      </c>
      <c r="C134" s="267">
        <v>40</v>
      </c>
    </row>
    <row r="135" spans="1:3" ht="20.25" customHeight="1">
      <c r="A135" s="262">
        <v>2080999</v>
      </c>
      <c r="B135" s="263" t="s">
        <v>188</v>
      </c>
      <c r="C135" s="267">
        <v>0</v>
      </c>
    </row>
    <row r="136" spans="1:3" ht="20.25" customHeight="1">
      <c r="A136" s="262">
        <v>20810</v>
      </c>
      <c r="B136" s="263" t="s">
        <v>189</v>
      </c>
      <c r="C136" s="267">
        <v>96</v>
      </c>
    </row>
    <row r="137" spans="1:3" ht="20.25" customHeight="1">
      <c r="A137" s="262">
        <v>2081002</v>
      </c>
      <c r="B137" s="263" t="s">
        <v>190</v>
      </c>
      <c r="C137" s="267">
        <v>96</v>
      </c>
    </row>
    <row r="138" spans="1:3" ht="20.25" customHeight="1">
      <c r="A138" s="262">
        <v>20811</v>
      </c>
      <c r="B138" s="263" t="s">
        <v>191</v>
      </c>
      <c r="C138" s="267">
        <v>61</v>
      </c>
    </row>
    <row r="139" spans="1:3" ht="20.25" customHeight="1">
      <c r="A139" s="262" t="s">
        <v>192</v>
      </c>
      <c r="B139" s="263" t="s">
        <v>193</v>
      </c>
      <c r="C139" s="267">
        <v>30</v>
      </c>
    </row>
    <row r="140" spans="1:3" ht="20.25" customHeight="1">
      <c r="A140" s="262">
        <v>2081199</v>
      </c>
      <c r="B140" s="263" t="s">
        <v>194</v>
      </c>
      <c r="C140" s="267">
        <v>31</v>
      </c>
    </row>
    <row r="141" spans="1:3" ht="20.25" customHeight="1">
      <c r="A141" s="262">
        <v>20819</v>
      </c>
      <c r="B141" s="263" t="s">
        <v>195</v>
      </c>
      <c r="C141" s="267">
        <v>50</v>
      </c>
    </row>
    <row r="142" spans="1:3" ht="20.25" customHeight="1">
      <c r="A142" s="262">
        <v>2081901</v>
      </c>
      <c r="B142" s="263" t="s">
        <v>196</v>
      </c>
      <c r="C142" s="267">
        <v>0</v>
      </c>
    </row>
    <row r="143" spans="1:3" ht="20.25" customHeight="1">
      <c r="A143" s="262" t="s">
        <v>197</v>
      </c>
      <c r="B143" s="263" t="s">
        <v>198</v>
      </c>
      <c r="C143" s="267">
        <v>50</v>
      </c>
    </row>
    <row r="144" spans="1:3" ht="20.25" customHeight="1">
      <c r="A144" s="262" t="s">
        <v>199</v>
      </c>
      <c r="B144" s="263" t="s">
        <v>200</v>
      </c>
      <c r="C144" s="267">
        <v>30</v>
      </c>
    </row>
    <row r="145" spans="1:3" ht="20.25" customHeight="1">
      <c r="A145" s="262" t="s">
        <v>201</v>
      </c>
      <c r="B145" s="263" t="s">
        <v>202</v>
      </c>
      <c r="C145" s="267">
        <v>30</v>
      </c>
    </row>
    <row r="146" spans="1:3" ht="20.25" customHeight="1">
      <c r="A146" s="262">
        <v>20821</v>
      </c>
      <c r="B146" s="263" t="s">
        <v>203</v>
      </c>
      <c r="C146" s="267">
        <v>238</v>
      </c>
    </row>
    <row r="147" spans="1:3" ht="20.25" customHeight="1">
      <c r="A147" s="262">
        <v>2082102</v>
      </c>
      <c r="B147" s="263" t="s">
        <v>204</v>
      </c>
      <c r="C147" s="267">
        <v>238</v>
      </c>
    </row>
    <row r="148" spans="1:3" ht="20.25" customHeight="1">
      <c r="A148" s="262">
        <v>20825</v>
      </c>
      <c r="B148" s="263" t="s">
        <v>205</v>
      </c>
      <c r="C148" s="267">
        <v>1110</v>
      </c>
    </row>
    <row r="149" spans="1:3" ht="20.25" customHeight="1">
      <c r="A149" s="262">
        <v>2082502</v>
      </c>
      <c r="B149" s="263" t="s">
        <v>206</v>
      </c>
      <c r="C149" s="267">
        <v>1110</v>
      </c>
    </row>
    <row r="150" spans="1:3" ht="20.25" customHeight="1">
      <c r="A150" s="262">
        <v>20826</v>
      </c>
      <c r="B150" s="263" t="s">
        <v>207</v>
      </c>
      <c r="C150" s="267">
        <v>1600</v>
      </c>
    </row>
    <row r="151" spans="1:3" ht="20.25" customHeight="1">
      <c r="A151" s="262">
        <v>2082601</v>
      </c>
      <c r="B151" s="263" t="s">
        <v>208</v>
      </c>
      <c r="C151" s="267">
        <v>1400</v>
      </c>
    </row>
    <row r="152" spans="1:3" ht="20.25" customHeight="1">
      <c r="A152" s="262">
        <v>2082602</v>
      </c>
      <c r="B152" s="263" t="s">
        <v>209</v>
      </c>
      <c r="C152" s="267">
        <v>200</v>
      </c>
    </row>
    <row r="153" spans="1:3" ht="20.25" customHeight="1">
      <c r="A153" s="262">
        <v>20828</v>
      </c>
      <c r="B153" s="263" t="s">
        <v>210</v>
      </c>
      <c r="C153" s="267">
        <v>50</v>
      </c>
    </row>
    <row r="154" spans="1:3" ht="20.25" customHeight="1">
      <c r="A154" s="262">
        <v>2082801</v>
      </c>
      <c r="B154" s="263" t="s">
        <v>80</v>
      </c>
      <c r="C154" s="267">
        <v>50</v>
      </c>
    </row>
    <row r="155" spans="1:3" ht="20.25" customHeight="1">
      <c r="A155" s="258">
        <v>210</v>
      </c>
      <c r="B155" s="259" t="s">
        <v>51</v>
      </c>
      <c r="C155" s="273">
        <v>9162.6299999999992</v>
      </c>
    </row>
    <row r="156" spans="1:3" ht="20.25" customHeight="1">
      <c r="A156" s="262">
        <v>21001</v>
      </c>
      <c r="B156" s="263" t="s">
        <v>211</v>
      </c>
      <c r="C156" s="267">
        <v>607.76</v>
      </c>
    </row>
    <row r="157" spans="1:3" ht="20.25" customHeight="1">
      <c r="A157" s="262">
        <v>2100101</v>
      </c>
      <c r="B157" s="263" t="s">
        <v>80</v>
      </c>
      <c r="C157" s="267">
        <v>422.96</v>
      </c>
    </row>
    <row r="158" spans="1:3" ht="20.25" customHeight="1">
      <c r="A158" s="262">
        <v>2100199</v>
      </c>
      <c r="B158" s="263" t="s">
        <v>212</v>
      </c>
      <c r="C158" s="267">
        <v>184.8</v>
      </c>
    </row>
    <row r="159" spans="1:3" ht="20.25" customHeight="1">
      <c r="A159" s="262">
        <v>21003</v>
      </c>
      <c r="B159" s="263" t="s">
        <v>213</v>
      </c>
      <c r="C159" s="267">
        <v>2267.21</v>
      </c>
    </row>
    <row r="160" spans="1:3" ht="20.25" customHeight="1">
      <c r="A160" s="262">
        <v>2100302</v>
      </c>
      <c r="B160" s="263" t="s">
        <v>214</v>
      </c>
      <c r="C160" s="267">
        <v>1971.21</v>
      </c>
    </row>
    <row r="161" spans="1:3" ht="20.25" customHeight="1">
      <c r="A161" s="262">
        <v>2100399</v>
      </c>
      <c r="B161" s="263" t="s">
        <v>215</v>
      </c>
      <c r="C161" s="267">
        <v>296</v>
      </c>
    </row>
    <row r="162" spans="1:3" ht="20.25" customHeight="1">
      <c r="A162" s="262">
        <v>21004</v>
      </c>
      <c r="B162" s="263" t="s">
        <v>216</v>
      </c>
      <c r="C162" s="267">
        <v>2323.08</v>
      </c>
    </row>
    <row r="163" spans="1:3" ht="20.25" customHeight="1">
      <c r="A163" s="262" t="s">
        <v>217</v>
      </c>
      <c r="B163" s="263" t="s">
        <v>218</v>
      </c>
      <c r="C163" s="267">
        <v>63.08</v>
      </c>
    </row>
    <row r="164" spans="1:3" ht="20.25" customHeight="1">
      <c r="A164" s="262">
        <v>2100408</v>
      </c>
      <c r="B164" s="263" t="s">
        <v>219</v>
      </c>
      <c r="C164" s="267">
        <v>260</v>
      </c>
    </row>
    <row r="165" spans="1:3" ht="20.25" customHeight="1">
      <c r="A165" s="262">
        <v>2100409</v>
      </c>
      <c r="B165" s="263" t="s">
        <v>220</v>
      </c>
      <c r="C165" s="267">
        <v>2000</v>
      </c>
    </row>
    <row r="166" spans="1:3" ht="20.25" customHeight="1">
      <c r="A166" s="262">
        <v>21007</v>
      </c>
      <c r="B166" s="263" t="s">
        <v>221</v>
      </c>
      <c r="C166" s="267">
        <v>489.86</v>
      </c>
    </row>
    <row r="167" spans="1:3" ht="20.25" customHeight="1">
      <c r="A167" s="262">
        <v>2100717</v>
      </c>
      <c r="B167" s="263" t="s">
        <v>222</v>
      </c>
      <c r="C167" s="267">
        <v>0</v>
      </c>
    </row>
    <row r="168" spans="1:3" ht="20.25" customHeight="1">
      <c r="A168" s="262">
        <v>2100799</v>
      </c>
      <c r="B168" s="263" t="s">
        <v>223</v>
      </c>
      <c r="C168" s="267">
        <v>489.86</v>
      </c>
    </row>
    <row r="169" spans="1:3" ht="20.25" customHeight="1">
      <c r="A169" s="262">
        <v>21011</v>
      </c>
      <c r="B169" s="263" t="s">
        <v>224</v>
      </c>
      <c r="C169" s="267">
        <v>1944.72</v>
      </c>
    </row>
    <row r="170" spans="1:3" ht="20.25" customHeight="1">
      <c r="A170" s="262">
        <v>2101101</v>
      </c>
      <c r="B170" s="263" t="s">
        <v>225</v>
      </c>
      <c r="C170" s="267">
        <v>1736.81</v>
      </c>
    </row>
    <row r="171" spans="1:3" ht="20.25" customHeight="1">
      <c r="A171" s="262">
        <v>2101102</v>
      </c>
      <c r="B171" s="263" t="s">
        <v>226</v>
      </c>
      <c r="C171" s="267">
        <v>207.91</v>
      </c>
    </row>
    <row r="172" spans="1:3" ht="20.25" customHeight="1">
      <c r="A172" s="262">
        <v>21012</v>
      </c>
      <c r="B172" s="263" t="s">
        <v>227</v>
      </c>
      <c r="C172" s="267">
        <v>1450</v>
      </c>
    </row>
    <row r="173" spans="1:3" ht="20.25" customHeight="1">
      <c r="A173" s="262">
        <v>2101202</v>
      </c>
      <c r="B173" s="263" t="s">
        <v>228</v>
      </c>
      <c r="C173" s="267">
        <v>1450</v>
      </c>
    </row>
    <row r="174" spans="1:3" ht="20.25" customHeight="1">
      <c r="A174" s="262">
        <v>21013</v>
      </c>
      <c r="B174" s="263" t="s">
        <v>229</v>
      </c>
      <c r="C174" s="267">
        <v>80</v>
      </c>
    </row>
    <row r="175" spans="1:3" ht="20.25" customHeight="1">
      <c r="A175" s="262">
        <v>2101301</v>
      </c>
      <c r="B175" s="263" t="s">
        <v>230</v>
      </c>
      <c r="C175" s="267">
        <v>80</v>
      </c>
    </row>
    <row r="176" spans="1:3" ht="20.25" customHeight="1">
      <c r="A176" s="258">
        <v>211</v>
      </c>
      <c r="B176" s="259" t="s">
        <v>52</v>
      </c>
      <c r="C176" s="273">
        <v>2064.54</v>
      </c>
    </row>
    <row r="177" spans="1:3" ht="20.25" customHeight="1">
      <c r="A177" s="262">
        <v>21101</v>
      </c>
      <c r="B177" s="263" t="s">
        <v>231</v>
      </c>
      <c r="C177" s="267">
        <v>101.6</v>
      </c>
    </row>
    <row r="178" spans="1:3" ht="20.25" customHeight="1">
      <c r="A178" s="262">
        <v>2110101</v>
      </c>
      <c r="B178" s="263" t="s">
        <v>80</v>
      </c>
      <c r="C178" s="267">
        <v>0</v>
      </c>
    </row>
    <row r="179" spans="1:3" ht="20.25" customHeight="1">
      <c r="A179" s="262" t="s">
        <v>232</v>
      </c>
      <c r="B179" s="263" t="s">
        <v>81</v>
      </c>
      <c r="C179" s="267">
        <v>101.6</v>
      </c>
    </row>
    <row r="180" spans="1:3" ht="20.25" customHeight="1">
      <c r="A180" s="262">
        <v>21102</v>
      </c>
      <c r="B180" s="263" t="s">
        <v>233</v>
      </c>
      <c r="C180" s="267">
        <v>300</v>
      </c>
    </row>
    <row r="181" spans="1:3" ht="20.25" customHeight="1">
      <c r="A181" s="262">
        <v>2110299</v>
      </c>
      <c r="B181" s="263" t="s">
        <v>234</v>
      </c>
      <c r="C181" s="267">
        <v>300</v>
      </c>
    </row>
    <row r="182" spans="1:3" ht="20.25" customHeight="1">
      <c r="A182" s="262">
        <v>21103</v>
      </c>
      <c r="B182" s="263" t="s">
        <v>235</v>
      </c>
      <c r="C182" s="267">
        <v>1635.14</v>
      </c>
    </row>
    <row r="183" spans="1:3" ht="20.25" customHeight="1">
      <c r="A183" s="262">
        <v>2110301</v>
      </c>
      <c r="B183" s="263" t="s">
        <v>236</v>
      </c>
      <c r="C183" s="267">
        <v>1290.1400000000001</v>
      </c>
    </row>
    <row r="184" spans="1:3" ht="20.25" customHeight="1">
      <c r="A184" s="262">
        <v>2110302</v>
      </c>
      <c r="B184" s="263" t="s">
        <v>237</v>
      </c>
      <c r="C184" s="267">
        <v>320</v>
      </c>
    </row>
    <row r="185" spans="1:3" ht="20.25" customHeight="1">
      <c r="A185" s="262">
        <v>2110303</v>
      </c>
      <c r="B185" s="263" t="s">
        <v>238</v>
      </c>
      <c r="C185" s="267">
        <v>25</v>
      </c>
    </row>
    <row r="186" spans="1:3" ht="20.25" customHeight="1">
      <c r="A186" s="262">
        <v>2110399</v>
      </c>
      <c r="B186" s="263" t="s">
        <v>239</v>
      </c>
      <c r="C186" s="267">
        <v>0</v>
      </c>
    </row>
    <row r="187" spans="1:3" ht="20.25" customHeight="1">
      <c r="A187" s="262">
        <v>21104</v>
      </c>
      <c r="B187" s="263" t="s">
        <v>240</v>
      </c>
      <c r="C187" s="267">
        <v>19.8</v>
      </c>
    </row>
    <row r="188" spans="1:3" ht="20.25" customHeight="1">
      <c r="A188" s="262">
        <v>2110402</v>
      </c>
      <c r="B188" s="263" t="s">
        <v>241</v>
      </c>
      <c r="C188" s="267">
        <v>19.8</v>
      </c>
    </row>
    <row r="189" spans="1:3" ht="20.25" customHeight="1">
      <c r="A189" s="262">
        <v>21110</v>
      </c>
      <c r="B189" s="263" t="s">
        <v>242</v>
      </c>
      <c r="C189" s="267">
        <v>8</v>
      </c>
    </row>
    <row r="190" spans="1:3" ht="20.25" customHeight="1">
      <c r="A190" s="262">
        <v>2111001</v>
      </c>
      <c r="B190" s="263" t="s">
        <v>242</v>
      </c>
      <c r="C190" s="267">
        <v>8</v>
      </c>
    </row>
    <row r="191" spans="1:3" ht="20.25" customHeight="1">
      <c r="A191" s="258">
        <v>212</v>
      </c>
      <c r="B191" s="277" t="s">
        <v>53</v>
      </c>
      <c r="C191" s="273">
        <v>34209.870000000003</v>
      </c>
    </row>
    <row r="192" spans="1:3" ht="20.25" customHeight="1">
      <c r="A192" s="262">
        <v>21201</v>
      </c>
      <c r="B192" s="263" t="s">
        <v>243</v>
      </c>
      <c r="C192" s="267">
        <v>1973.97</v>
      </c>
    </row>
    <row r="193" spans="1:3" ht="20.25" customHeight="1">
      <c r="A193" s="262">
        <v>2120101</v>
      </c>
      <c r="B193" s="263" t="s">
        <v>80</v>
      </c>
      <c r="C193" s="267">
        <v>1366.97</v>
      </c>
    </row>
    <row r="194" spans="1:3" ht="20.25" customHeight="1">
      <c r="A194" s="262">
        <v>2120104</v>
      </c>
      <c r="B194" s="263" t="s">
        <v>244</v>
      </c>
      <c r="C194" s="267">
        <v>137</v>
      </c>
    </row>
    <row r="195" spans="1:3" ht="20.25" customHeight="1">
      <c r="A195" s="262">
        <v>2120106</v>
      </c>
      <c r="B195" s="263" t="s">
        <v>245</v>
      </c>
      <c r="C195" s="267">
        <v>126</v>
      </c>
    </row>
    <row r="196" spans="1:3" ht="20.25" customHeight="1">
      <c r="A196" s="262">
        <v>2120109</v>
      </c>
      <c r="B196" s="263" t="s">
        <v>246</v>
      </c>
      <c r="C196" s="267">
        <v>62</v>
      </c>
    </row>
    <row r="197" spans="1:3" ht="20.25" customHeight="1">
      <c r="A197" s="262">
        <v>2120199</v>
      </c>
      <c r="B197" s="263" t="s">
        <v>247</v>
      </c>
      <c r="C197" s="267">
        <v>282</v>
      </c>
    </row>
    <row r="198" spans="1:3" ht="20.25" customHeight="1">
      <c r="A198" s="262">
        <v>21202</v>
      </c>
      <c r="B198" s="263" t="s">
        <v>248</v>
      </c>
      <c r="C198" s="267">
        <v>39.9</v>
      </c>
    </row>
    <row r="199" spans="1:3" ht="20.25" customHeight="1">
      <c r="A199" s="262">
        <v>2120201</v>
      </c>
      <c r="B199" s="263" t="s">
        <v>248</v>
      </c>
      <c r="C199" s="267">
        <v>39.9</v>
      </c>
    </row>
    <row r="200" spans="1:3" ht="20.25" customHeight="1">
      <c r="A200" s="262">
        <v>21203</v>
      </c>
      <c r="B200" s="263" t="s">
        <v>249</v>
      </c>
      <c r="C200" s="267">
        <v>30432</v>
      </c>
    </row>
    <row r="201" spans="1:3" ht="20.25" customHeight="1">
      <c r="A201" s="262" t="s">
        <v>250</v>
      </c>
      <c r="B201" s="263" t="s">
        <v>251</v>
      </c>
      <c r="C201" s="267">
        <v>3432</v>
      </c>
    </row>
    <row r="202" spans="1:3" ht="20.25" customHeight="1">
      <c r="A202" s="262">
        <v>2120399</v>
      </c>
      <c r="B202" s="263" t="s">
        <v>252</v>
      </c>
      <c r="C202" s="267">
        <v>27000</v>
      </c>
    </row>
    <row r="203" spans="1:3" ht="20.25" customHeight="1">
      <c r="A203" s="262">
        <v>21205</v>
      </c>
      <c r="B203" s="263" t="s">
        <v>253</v>
      </c>
      <c r="C203" s="267">
        <v>1394</v>
      </c>
    </row>
    <row r="204" spans="1:3" ht="20.25" customHeight="1">
      <c r="A204" s="262">
        <v>2120501</v>
      </c>
      <c r="B204" s="263" t="s">
        <v>253</v>
      </c>
      <c r="C204" s="267">
        <v>1394</v>
      </c>
    </row>
    <row r="205" spans="1:3" ht="20.25" customHeight="1">
      <c r="A205" s="262" t="s">
        <v>254</v>
      </c>
      <c r="B205" s="263" t="s">
        <v>255</v>
      </c>
      <c r="C205" s="267">
        <v>370</v>
      </c>
    </row>
    <row r="206" spans="1:3" ht="20.25" customHeight="1">
      <c r="A206" s="262" t="s">
        <v>256</v>
      </c>
      <c r="B206" s="263" t="s">
        <v>255</v>
      </c>
      <c r="C206" s="267">
        <v>370</v>
      </c>
    </row>
    <row r="207" spans="1:3" ht="20.25" customHeight="1">
      <c r="A207" s="258">
        <v>213</v>
      </c>
      <c r="B207" s="259" t="s">
        <v>54</v>
      </c>
      <c r="C207" s="273">
        <v>14931.9</v>
      </c>
    </row>
    <row r="208" spans="1:3" ht="20.25" customHeight="1">
      <c r="A208" s="262">
        <v>21301</v>
      </c>
      <c r="B208" s="263" t="s">
        <v>257</v>
      </c>
      <c r="C208" s="267">
        <v>696.62</v>
      </c>
    </row>
    <row r="209" spans="1:3" ht="20.25" customHeight="1">
      <c r="A209" s="262">
        <v>2130108</v>
      </c>
      <c r="B209" s="263" t="s">
        <v>258</v>
      </c>
      <c r="C209" s="267">
        <v>40</v>
      </c>
    </row>
    <row r="210" spans="1:3" ht="20.25" customHeight="1">
      <c r="A210" s="262">
        <v>2130109</v>
      </c>
      <c r="B210" s="263" t="s">
        <v>259</v>
      </c>
      <c r="C210" s="267">
        <v>6</v>
      </c>
    </row>
    <row r="211" spans="1:3" ht="20.25" customHeight="1">
      <c r="A211" s="262">
        <v>2130111</v>
      </c>
      <c r="B211" s="263" t="s">
        <v>260</v>
      </c>
      <c r="C211" s="267">
        <v>0</v>
      </c>
    </row>
    <row r="212" spans="1:3" ht="20.25" customHeight="1">
      <c r="A212" s="262">
        <v>2130126</v>
      </c>
      <c r="B212" s="263" t="s">
        <v>261</v>
      </c>
      <c r="C212" s="267">
        <v>22.96</v>
      </c>
    </row>
    <row r="213" spans="1:3" ht="20.25" customHeight="1">
      <c r="A213" s="262">
        <v>2130199</v>
      </c>
      <c r="B213" s="263" t="s">
        <v>262</v>
      </c>
      <c r="C213" s="267">
        <v>627.66</v>
      </c>
    </row>
    <row r="214" spans="1:3" ht="20.25" customHeight="1">
      <c r="A214" s="262">
        <v>21302</v>
      </c>
      <c r="B214" s="263" t="s">
        <v>263</v>
      </c>
      <c r="C214" s="267">
        <v>11908.22</v>
      </c>
    </row>
    <row r="215" spans="1:3" ht="20.25" customHeight="1">
      <c r="A215" s="262">
        <v>2130201</v>
      </c>
      <c r="B215" s="263" t="s">
        <v>80</v>
      </c>
      <c r="C215" s="267">
        <v>383.02</v>
      </c>
    </row>
    <row r="216" spans="1:3" ht="20.25" customHeight="1">
      <c r="A216" s="262">
        <v>2130202</v>
      </c>
      <c r="B216" s="263" t="s">
        <v>81</v>
      </c>
      <c r="C216" s="267">
        <v>0</v>
      </c>
    </row>
    <row r="217" spans="1:3" ht="20.25" customHeight="1">
      <c r="A217" s="262">
        <v>2130204</v>
      </c>
      <c r="B217" s="263" t="s">
        <v>264</v>
      </c>
      <c r="C217" s="267">
        <v>2218.1999999999998</v>
      </c>
    </row>
    <row r="218" spans="1:3" ht="20.25" customHeight="1">
      <c r="A218" s="262">
        <v>2130205</v>
      </c>
      <c r="B218" s="263" t="s">
        <v>265</v>
      </c>
      <c r="C218" s="267">
        <v>8322</v>
      </c>
    </row>
    <row r="219" spans="1:3" ht="20.25" customHeight="1">
      <c r="A219" s="262">
        <v>2130207</v>
      </c>
      <c r="B219" s="263" t="s">
        <v>266</v>
      </c>
      <c r="C219" s="267">
        <v>635</v>
      </c>
    </row>
    <row r="220" spans="1:3" ht="20.25" customHeight="1">
      <c r="A220" s="262" t="s">
        <v>267</v>
      </c>
      <c r="B220" s="263" t="s">
        <v>268</v>
      </c>
      <c r="C220" s="267">
        <v>50</v>
      </c>
    </row>
    <row r="221" spans="1:3" ht="20.25" customHeight="1">
      <c r="A221" s="262">
        <v>2130299</v>
      </c>
      <c r="B221" s="263" t="s">
        <v>269</v>
      </c>
      <c r="C221" s="267">
        <v>300</v>
      </c>
    </row>
    <row r="222" spans="1:3" ht="20.25" customHeight="1">
      <c r="A222" s="262">
        <v>21303</v>
      </c>
      <c r="B222" s="263" t="s">
        <v>270</v>
      </c>
      <c r="C222" s="267">
        <v>42</v>
      </c>
    </row>
    <row r="223" spans="1:3" ht="20.25" customHeight="1">
      <c r="A223" s="262">
        <v>2130304</v>
      </c>
      <c r="B223" s="263" t="s">
        <v>271</v>
      </c>
      <c r="C223" s="267">
        <v>11</v>
      </c>
    </row>
    <row r="224" spans="1:3" ht="20.25" customHeight="1">
      <c r="A224" s="262" t="s">
        <v>272</v>
      </c>
      <c r="B224" s="263" t="s">
        <v>273</v>
      </c>
      <c r="C224" s="267">
        <v>21</v>
      </c>
    </row>
    <row r="225" spans="1:3" ht="20.25" customHeight="1">
      <c r="A225" s="262">
        <v>2130314</v>
      </c>
      <c r="B225" s="263" t="s">
        <v>274</v>
      </c>
      <c r="C225" s="267">
        <v>10</v>
      </c>
    </row>
    <row r="226" spans="1:3" ht="20.25" customHeight="1">
      <c r="A226" s="262" t="s">
        <v>275</v>
      </c>
      <c r="B226" s="263" t="s">
        <v>276</v>
      </c>
      <c r="C226" s="267">
        <v>24.9</v>
      </c>
    </row>
    <row r="227" spans="1:3" ht="20.25" customHeight="1">
      <c r="A227" s="262" t="s">
        <v>277</v>
      </c>
      <c r="B227" s="263" t="s">
        <v>278</v>
      </c>
      <c r="C227" s="267">
        <v>2</v>
      </c>
    </row>
    <row r="228" spans="1:3" ht="20.25" customHeight="1">
      <c r="A228" s="262" t="s">
        <v>279</v>
      </c>
      <c r="B228" s="263" t="s">
        <v>280</v>
      </c>
      <c r="C228" s="267">
        <v>22.9</v>
      </c>
    </row>
    <row r="229" spans="1:3" ht="20.25" customHeight="1">
      <c r="A229" s="262">
        <v>21307</v>
      </c>
      <c r="B229" s="263" t="s">
        <v>281</v>
      </c>
      <c r="C229" s="267">
        <v>1587.16</v>
      </c>
    </row>
    <row r="230" spans="1:3" ht="20.25" customHeight="1">
      <c r="A230" s="262" t="s">
        <v>282</v>
      </c>
      <c r="B230" s="263" t="s">
        <v>283</v>
      </c>
      <c r="C230" s="267">
        <v>55</v>
      </c>
    </row>
    <row r="231" spans="1:3" ht="20.25" customHeight="1">
      <c r="A231" s="262">
        <v>2130705</v>
      </c>
      <c r="B231" s="263" t="s">
        <v>284</v>
      </c>
      <c r="C231" s="267">
        <v>1532.16</v>
      </c>
    </row>
    <row r="232" spans="1:3" ht="20.25" customHeight="1">
      <c r="A232" s="262">
        <v>21308</v>
      </c>
      <c r="B232" s="263" t="s">
        <v>285</v>
      </c>
      <c r="C232" s="267">
        <v>50</v>
      </c>
    </row>
    <row r="233" spans="1:3" ht="20.25" customHeight="1">
      <c r="A233" s="262">
        <v>2130803</v>
      </c>
      <c r="B233" s="263" t="s">
        <v>286</v>
      </c>
      <c r="C233" s="267">
        <v>40</v>
      </c>
    </row>
    <row r="234" spans="1:3" ht="20.25" customHeight="1">
      <c r="A234" s="262">
        <v>2130804</v>
      </c>
      <c r="B234" s="263" t="s">
        <v>287</v>
      </c>
      <c r="C234" s="267">
        <v>10</v>
      </c>
    </row>
    <row r="235" spans="1:3" ht="20.25" customHeight="1">
      <c r="A235" s="262">
        <v>21399</v>
      </c>
      <c r="B235" s="263" t="s">
        <v>288</v>
      </c>
      <c r="C235" s="267">
        <v>623</v>
      </c>
    </row>
    <row r="236" spans="1:3" ht="20.25" customHeight="1">
      <c r="A236" s="262">
        <v>2139999</v>
      </c>
      <c r="B236" s="263" t="s">
        <v>288</v>
      </c>
      <c r="C236" s="267">
        <v>623</v>
      </c>
    </row>
    <row r="237" spans="1:3" ht="18" customHeight="1">
      <c r="A237" s="258">
        <v>214</v>
      </c>
      <c r="B237" s="259" t="s">
        <v>55</v>
      </c>
      <c r="C237" s="273">
        <v>195</v>
      </c>
    </row>
    <row r="238" spans="1:3" ht="18" customHeight="1">
      <c r="A238" s="262">
        <v>21401</v>
      </c>
      <c r="B238" s="263" t="s">
        <v>289</v>
      </c>
      <c r="C238" s="267">
        <v>15</v>
      </c>
    </row>
    <row r="239" spans="1:3" ht="18" customHeight="1">
      <c r="A239" s="262">
        <v>2140101</v>
      </c>
      <c r="B239" s="263" t="s">
        <v>80</v>
      </c>
      <c r="C239" s="267">
        <v>15</v>
      </c>
    </row>
    <row r="240" spans="1:3" ht="18" customHeight="1">
      <c r="A240" s="262">
        <v>21499</v>
      </c>
      <c r="B240" s="263" t="s">
        <v>290</v>
      </c>
      <c r="C240" s="267">
        <v>180</v>
      </c>
    </row>
    <row r="241" spans="1:3" ht="18" customHeight="1">
      <c r="A241" s="262">
        <v>2149901</v>
      </c>
      <c r="B241" s="263" t="s">
        <v>291</v>
      </c>
      <c r="C241" s="267">
        <v>180</v>
      </c>
    </row>
    <row r="242" spans="1:3" ht="18" customHeight="1">
      <c r="A242" s="258">
        <v>215</v>
      </c>
      <c r="B242" s="259" t="s">
        <v>58</v>
      </c>
      <c r="C242" s="273">
        <v>40</v>
      </c>
    </row>
    <row r="243" spans="1:3" ht="18" customHeight="1">
      <c r="A243" s="262">
        <v>21507</v>
      </c>
      <c r="B243" s="263" t="s">
        <v>292</v>
      </c>
      <c r="C243" s="267">
        <v>40</v>
      </c>
    </row>
    <row r="244" spans="1:3" ht="18" customHeight="1">
      <c r="A244" s="262">
        <v>2150701</v>
      </c>
      <c r="B244" s="263" t="s">
        <v>80</v>
      </c>
      <c r="C244" s="267">
        <v>40</v>
      </c>
    </row>
    <row r="245" spans="1:3" ht="18" customHeight="1">
      <c r="A245" s="258">
        <v>217</v>
      </c>
      <c r="B245" s="259" t="s">
        <v>59</v>
      </c>
      <c r="C245" s="273">
        <v>600</v>
      </c>
    </row>
    <row r="246" spans="1:3" ht="18" customHeight="1">
      <c r="A246" s="262">
        <v>21701</v>
      </c>
      <c r="B246" s="263" t="s">
        <v>293</v>
      </c>
      <c r="C246" s="267">
        <v>500</v>
      </c>
    </row>
    <row r="247" spans="1:3" ht="18" customHeight="1">
      <c r="A247" s="262">
        <v>2170101</v>
      </c>
      <c r="B247" s="263" t="s">
        <v>80</v>
      </c>
      <c r="C247" s="267">
        <v>500</v>
      </c>
    </row>
    <row r="248" spans="1:3" ht="18" customHeight="1">
      <c r="A248" s="262" t="s">
        <v>294</v>
      </c>
      <c r="B248" s="263" t="s">
        <v>295</v>
      </c>
      <c r="C248" s="267">
        <v>100</v>
      </c>
    </row>
    <row r="249" spans="1:3" ht="18" customHeight="1">
      <c r="A249" s="262" t="s">
        <v>296</v>
      </c>
      <c r="B249" s="263" t="s">
        <v>295</v>
      </c>
      <c r="C249" s="267">
        <v>100</v>
      </c>
    </row>
    <row r="250" spans="1:3" ht="18" customHeight="1">
      <c r="A250" s="258">
        <v>220</v>
      </c>
      <c r="B250" s="259" t="s">
        <v>60</v>
      </c>
      <c r="C250" s="260">
        <v>12599.91</v>
      </c>
    </row>
    <row r="251" spans="1:3" ht="18" customHeight="1">
      <c r="A251" s="262">
        <v>22001</v>
      </c>
      <c r="B251" s="263" t="s">
        <v>297</v>
      </c>
      <c r="C251" s="264">
        <v>12599.91</v>
      </c>
    </row>
    <row r="252" spans="1:3" ht="18" customHeight="1">
      <c r="A252" s="262">
        <v>2200101</v>
      </c>
      <c r="B252" s="263" t="s">
        <v>80</v>
      </c>
      <c r="C252" s="264">
        <v>2213</v>
      </c>
    </row>
    <row r="253" spans="1:3" ht="18" customHeight="1">
      <c r="A253" s="262">
        <v>2200106</v>
      </c>
      <c r="B253" s="263" t="s">
        <v>298</v>
      </c>
      <c r="C253" s="264">
        <v>4327</v>
      </c>
    </row>
    <row r="254" spans="1:3" ht="18" customHeight="1">
      <c r="A254" s="262">
        <v>2200109</v>
      </c>
      <c r="B254" s="263" t="s">
        <v>299</v>
      </c>
      <c r="C254" s="264">
        <v>235.48</v>
      </c>
    </row>
    <row r="255" spans="1:3" ht="18" customHeight="1">
      <c r="A255" s="262">
        <v>2200120</v>
      </c>
      <c r="B255" s="263" t="s">
        <v>300</v>
      </c>
      <c r="C255" s="264">
        <v>5814.43</v>
      </c>
    </row>
    <row r="256" spans="1:3" ht="18" customHeight="1">
      <c r="A256" s="262">
        <v>2200150</v>
      </c>
      <c r="B256" s="263" t="s">
        <v>85</v>
      </c>
      <c r="C256" s="264">
        <v>10</v>
      </c>
    </row>
    <row r="257" spans="1:3" ht="18" customHeight="1">
      <c r="A257" s="258">
        <v>221</v>
      </c>
      <c r="B257" s="259" t="s">
        <v>61</v>
      </c>
      <c r="C257" s="260">
        <v>4771.8599999999997</v>
      </c>
    </row>
    <row r="258" spans="1:3" ht="18" customHeight="1">
      <c r="A258" s="278" t="s">
        <v>301</v>
      </c>
      <c r="B258" s="279" t="s">
        <v>302</v>
      </c>
      <c r="C258" s="264">
        <v>3000</v>
      </c>
    </row>
    <row r="259" spans="1:3" ht="18" customHeight="1">
      <c r="A259" s="278" t="s">
        <v>303</v>
      </c>
      <c r="B259" s="279" t="s">
        <v>304</v>
      </c>
      <c r="C259" s="264">
        <v>3000</v>
      </c>
    </row>
    <row r="260" spans="1:3" ht="18" customHeight="1">
      <c r="A260" s="278">
        <v>22102</v>
      </c>
      <c r="B260" s="279" t="s">
        <v>305</v>
      </c>
      <c r="C260" s="264">
        <v>1771.86</v>
      </c>
    </row>
    <row r="261" spans="1:3" ht="20" customHeight="1">
      <c r="A261" s="278">
        <v>2210201</v>
      </c>
      <c r="B261" s="279" t="s">
        <v>306</v>
      </c>
      <c r="C261" s="279">
        <v>1771.86</v>
      </c>
    </row>
    <row r="262" spans="1:3" ht="20" customHeight="1">
      <c r="A262" s="280">
        <v>224</v>
      </c>
      <c r="B262" s="281" t="s">
        <v>64</v>
      </c>
      <c r="C262" s="281">
        <v>789.53</v>
      </c>
    </row>
    <row r="263" spans="1:3" ht="20" customHeight="1">
      <c r="A263" s="278">
        <v>22401</v>
      </c>
      <c r="B263" s="279" t="s">
        <v>307</v>
      </c>
      <c r="C263" s="279">
        <v>265.64</v>
      </c>
    </row>
    <row r="264" spans="1:3" ht="20" customHeight="1">
      <c r="A264" s="278">
        <v>2240101</v>
      </c>
      <c r="B264" s="279" t="s">
        <v>80</v>
      </c>
      <c r="C264" s="279">
        <v>220.64</v>
      </c>
    </row>
    <row r="265" spans="1:3" ht="20" customHeight="1">
      <c r="A265" s="278">
        <v>2240102</v>
      </c>
      <c r="B265" s="279" t="s">
        <v>81</v>
      </c>
      <c r="C265" s="279">
        <v>40</v>
      </c>
    </row>
    <row r="266" spans="1:3" ht="20" customHeight="1">
      <c r="A266" s="278">
        <v>22402</v>
      </c>
      <c r="B266" s="279" t="s">
        <v>308</v>
      </c>
      <c r="C266" s="279">
        <v>398</v>
      </c>
    </row>
    <row r="267" spans="1:3" ht="20" customHeight="1">
      <c r="A267" s="278">
        <v>2240201</v>
      </c>
      <c r="B267" s="279" t="s">
        <v>80</v>
      </c>
      <c r="C267" s="279">
        <v>48</v>
      </c>
    </row>
    <row r="268" spans="1:3" ht="20" customHeight="1">
      <c r="A268" s="278">
        <v>2240204</v>
      </c>
      <c r="B268" s="279" t="s">
        <v>309</v>
      </c>
      <c r="C268" s="279">
        <v>200</v>
      </c>
    </row>
    <row r="269" spans="1:3" ht="20" customHeight="1">
      <c r="A269" s="278">
        <v>2240299</v>
      </c>
      <c r="B269" s="279" t="s">
        <v>310</v>
      </c>
      <c r="C269" s="279">
        <v>150</v>
      </c>
    </row>
    <row r="270" spans="1:3" ht="20" customHeight="1">
      <c r="A270" s="278">
        <v>22405</v>
      </c>
      <c r="B270" s="279" t="s">
        <v>311</v>
      </c>
      <c r="C270" s="279">
        <v>105.89</v>
      </c>
    </row>
    <row r="271" spans="1:3" ht="20" customHeight="1">
      <c r="A271" s="278">
        <v>2240501</v>
      </c>
      <c r="B271" s="279" t="s">
        <v>80</v>
      </c>
      <c r="C271" s="279">
        <v>80.89</v>
      </c>
    </row>
    <row r="272" spans="1:3" ht="20" customHeight="1">
      <c r="A272" s="278">
        <v>2240505</v>
      </c>
      <c r="B272" s="279" t="s">
        <v>312</v>
      </c>
      <c r="C272" s="279">
        <v>25</v>
      </c>
    </row>
    <row r="273" spans="1:3" ht="20" customHeight="1">
      <c r="A273" s="278">
        <v>22407</v>
      </c>
      <c r="B273" s="279" t="s">
        <v>313</v>
      </c>
      <c r="C273" s="279">
        <v>20</v>
      </c>
    </row>
    <row r="274" spans="1:3" ht="20" customHeight="1">
      <c r="A274" s="278">
        <v>2240799</v>
      </c>
      <c r="B274" s="279" t="s">
        <v>314</v>
      </c>
      <c r="C274" s="279">
        <v>20</v>
      </c>
    </row>
    <row r="275" spans="1:3" ht="20" customHeight="1">
      <c r="A275" s="280">
        <v>227</v>
      </c>
      <c r="B275" s="281" t="s">
        <v>65</v>
      </c>
      <c r="C275" s="281">
        <v>3000</v>
      </c>
    </row>
    <row r="276" spans="1:3" ht="20" customHeight="1">
      <c r="A276" s="280">
        <v>229</v>
      </c>
      <c r="B276" s="281" t="s">
        <v>66</v>
      </c>
      <c r="C276" s="281">
        <v>27000</v>
      </c>
    </row>
    <row r="277" spans="1:3" ht="20" customHeight="1">
      <c r="A277" s="278">
        <v>22902</v>
      </c>
      <c r="B277" s="279" t="s">
        <v>315</v>
      </c>
      <c r="C277" s="279">
        <v>27000</v>
      </c>
    </row>
    <row r="278" spans="1:3" ht="20" customHeight="1">
      <c r="A278" s="280">
        <v>232</v>
      </c>
      <c r="B278" s="281" t="s">
        <v>67</v>
      </c>
      <c r="C278" s="281">
        <v>5489</v>
      </c>
    </row>
    <row r="279" spans="1:3" ht="20" customHeight="1">
      <c r="A279" s="278">
        <v>23203</v>
      </c>
      <c r="B279" s="279" t="s">
        <v>316</v>
      </c>
      <c r="C279" s="279">
        <v>5489</v>
      </c>
    </row>
    <row r="280" spans="1:3" ht="20" customHeight="1">
      <c r="A280" s="278">
        <v>2320301</v>
      </c>
      <c r="B280" s="279" t="s">
        <v>317</v>
      </c>
      <c r="C280" s="279">
        <v>5489</v>
      </c>
    </row>
    <row r="281" spans="1:3" ht="20" customHeight="1">
      <c r="A281" s="280">
        <v>233</v>
      </c>
      <c r="B281" s="281" t="s">
        <v>68</v>
      </c>
      <c r="C281" s="281">
        <v>100</v>
      </c>
    </row>
    <row r="282" spans="1:3" ht="20" customHeight="1">
      <c r="A282" s="278">
        <v>23303</v>
      </c>
      <c r="B282" s="279" t="s">
        <v>318</v>
      </c>
      <c r="C282" s="279">
        <v>100</v>
      </c>
    </row>
    <row r="283" spans="1:3" ht="24" customHeight="1">
      <c r="A283" s="305" t="s">
        <v>319</v>
      </c>
      <c r="B283" s="306"/>
      <c r="C283" s="281">
        <v>201821.34</v>
      </c>
    </row>
  </sheetData>
  <autoFilter ref="A4:T283" xr:uid="{00000000-0009-0000-0000-000002000000}"/>
  <mergeCells count="2">
    <mergeCell ref="A2:C2"/>
    <mergeCell ref="A283:B283"/>
  </mergeCells>
  <phoneticPr fontId="61" type="noConversion"/>
  <printOptions horizontalCentered="1"/>
  <pageMargins left="0.74803149606299202" right="0.74803149606299202" top="0.98425196850393704" bottom="0.98425196850393704" header="0.511811023622047" footer="0.511811023622047"/>
  <pageSetup paperSize="9" scale="95" orientation="portrait"/>
  <headerFooter alignWithMargins="0"/>
  <rowBreaks count="1" manualBreakCount="1">
    <brk id="22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E73"/>
  <sheetViews>
    <sheetView topLeftCell="A64" workbookViewId="0">
      <selection activeCell="B93" sqref="B93"/>
    </sheetView>
  </sheetViews>
  <sheetFormatPr defaultColWidth="9" defaultRowHeight="15.4"/>
  <cols>
    <col min="1" max="1" width="19.3984375" style="101" customWidth="1"/>
    <col min="2" max="2" width="38.59765625" style="101" customWidth="1"/>
    <col min="3" max="3" width="17.265625" style="102" customWidth="1"/>
    <col min="4" max="16384" width="9" style="101"/>
  </cols>
  <sheetData>
    <row r="1" spans="1:5" ht="21" customHeight="1">
      <c r="A1" s="103" t="s">
        <v>320</v>
      </c>
    </row>
    <row r="2" spans="1:5" ht="24.75" customHeight="1">
      <c r="A2" s="307" t="s">
        <v>321</v>
      </c>
      <c r="B2" s="308"/>
      <c r="C2" s="308"/>
    </row>
    <row r="3" spans="1:5" s="98" customFormat="1" ht="24" customHeight="1">
      <c r="C3" s="104" t="s">
        <v>31</v>
      </c>
    </row>
    <row r="4" spans="1:5" s="99" customFormat="1" ht="43.5" customHeight="1">
      <c r="A4" s="105" t="s">
        <v>322</v>
      </c>
      <c r="B4" s="105" t="s">
        <v>323</v>
      </c>
      <c r="C4" s="106" t="s">
        <v>4</v>
      </c>
    </row>
    <row r="5" spans="1:5" s="230" customFormat="1" ht="21" customHeight="1">
      <c r="A5" s="231" t="s">
        <v>324</v>
      </c>
      <c r="B5" s="231" t="s">
        <v>325</v>
      </c>
      <c r="C5" s="232">
        <v>10718.15</v>
      </c>
    </row>
    <row r="6" spans="1:5" s="155" customFormat="1" ht="21" customHeight="1">
      <c r="A6" s="233" t="s">
        <v>326</v>
      </c>
      <c r="B6" s="234" t="s">
        <v>327</v>
      </c>
      <c r="C6" s="235">
        <v>6359.01</v>
      </c>
    </row>
    <row r="7" spans="1:5" s="98" customFormat="1" ht="21" customHeight="1">
      <c r="A7" s="233" t="s">
        <v>328</v>
      </c>
      <c r="B7" s="234" t="s">
        <v>329</v>
      </c>
      <c r="C7" s="236">
        <v>3140.61</v>
      </c>
    </row>
    <row r="8" spans="1:5" s="99" customFormat="1" ht="21" customHeight="1">
      <c r="A8" s="233" t="s">
        <v>330</v>
      </c>
      <c r="B8" s="234" t="s">
        <v>306</v>
      </c>
      <c r="C8" s="236">
        <v>1218.53</v>
      </c>
    </row>
    <row r="9" spans="1:5" s="98" customFormat="1" ht="21" customHeight="1">
      <c r="A9" s="233" t="s">
        <v>331</v>
      </c>
      <c r="B9" s="234" t="s">
        <v>332</v>
      </c>
      <c r="C9" s="236"/>
      <c r="E9" s="109"/>
    </row>
    <row r="10" spans="1:5" s="99" customFormat="1" ht="21" customHeight="1">
      <c r="A10" s="231" t="s">
        <v>333</v>
      </c>
      <c r="B10" s="231" t="s">
        <v>334</v>
      </c>
      <c r="C10" s="232">
        <v>2433.4499999999998</v>
      </c>
    </row>
    <row r="11" spans="1:5" s="99" customFormat="1" ht="21" customHeight="1">
      <c r="A11" s="233" t="s">
        <v>335</v>
      </c>
      <c r="B11" s="234" t="s">
        <v>336</v>
      </c>
      <c r="C11" s="236">
        <v>2162.25</v>
      </c>
    </row>
    <row r="12" spans="1:5" ht="21" customHeight="1">
      <c r="A12" s="233" t="s">
        <v>337</v>
      </c>
      <c r="B12" s="234" t="s">
        <v>338</v>
      </c>
      <c r="C12" s="236">
        <v>86.4</v>
      </c>
    </row>
    <row r="13" spans="1:5" ht="21" customHeight="1">
      <c r="A13" s="233" t="s">
        <v>339</v>
      </c>
      <c r="B13" s="234" t="s">
        <v>340</v>
      </c>
      <c r="C13" s="236">
        <v>96.35</v>
      </c>
    </row>
    <row r="14" spans="1:5" ht="21" customHeight="1">
      <c r="A14" s="233" t="s">
        <v>341</v>
      </c>
      <c r="B14" s="234" t="s">
        <v>342</v>
      </c>
      <c r="C14" s="236"/>
    </row>
    <row r="15" spans="1:5" ht="21" customHeight="1">
      <c r="A15" s="233" t="s">
        <v>343</v>
      </c>
      <c r="B15" s="234" t="s">
        <v>344</v>
      </c>
      <c r="C15" s="236"/>
    </row>
    <row r="16" spans="1:5" ht="21" customHeight="1">
      <c r="A16" s="233" t="s">
        <v>345</v>
      </c>
      <c r="B16" s="234" t="s">
        <v>346</v>
      </c>
      <c r="C16" s="236">
        <v>10.52</v>
      </c>
    </row>
    <row r="17" spans="1:3" ht="21" customHeight="1">
      <c r="A17" s="233" t="s">
        <v>347</v>
      </c>
      <c r="B17" s="234" t="s">
        <v>348</v>
      </c>
      <c r="C17" s="236"/>
    </row>
    <row r="18" spans="1:3" ht="21" customHeight="1">
      <c r="A18" s="233" t="s">
        <v>349</v>
      </c>
      <c r="B18" s="234" t="s">
        <v>350</v>
      </c>
      <c r="C18" s="236">
        <v>50.6</v>
      </c>
    </row>
    <row r="19" spans="1:3" ht="21" customHeight="1">
      <c r="A19" s="233" t="s">
        <v>351</v>
      </c>
      <c r="B19" s="234" t="s">
        <v>352</v>
      </c>
      <c r="C19" s="236"/>
    </row>
    <row r="20" spans="1:3" ht="21" customHeight="1">
      <c r="A20" s="233" t="s">
        <v>353</v>
      </c>
      <c r="B20" s="234" t="s">
        <v>354</v>
      </c>
      <c r="C20" s="236">
        <v>27.33</v>
      </c>
    </row>
    <row r="21" spans="1:3" s="100" customFormat="1" ht="21" customHeight="1">
      <c r="A21" s="231" t="s">
        <v>355</v>
      </c>
      <c r="B21" s="231" t="s">
        <v>356</v>
      </c>
      <c r="C21" s="232">
        <v>33.840000000000003</v>
      </c>
    </row>
    <row r="22" spans="1:3" ht="21" customHeight="1">
      <c r="A22" s="233" t="s">
        <v>357</v>
      </c>
      <c r="B22" s="234" t="s">
        <v>358</v>
      </c>
      <c r="C22" s="236"/>
    </row>
    <row r="23" spans="1:3" ht="21" customHeight="1">
      <c r="A23" s="233" t="s">
        <v>359</v>
      </c>
      <c r="B23" s="234" t="s">
        <v>360</v>
      </c>
      <c r="C23" s="236"/>
    </row>
    <row r="24" spans="1:3" ht="21" customHeight="1">
      <c r="A24" s="233" t="s">
        <v>361</v>
      </c>
      <c r="B24" s="234" t="s">
        <v>362</v>
      </c>
      <c r="C24" s="236"/>
    </row>
    <row r="25" spans="1:3" ht="21" customHeight="1">
      <c r="A25" s="233" t="s">
        <v>363</v>
      </c>
      <c r="B25" s="234" t="s">
        <v>364</v>
      </c>
      <c r="C25" s="236"/>
    </row>
    <row r="26" spans="1:3" ht="21" customHeight="1">
      <c r="A26" s="233" t="s">
        <v>365</v>
      </c>
      <c r="B26" s="234" t="s">
        <v>366</v>
      </c>
      <c r="C26" s="236">
        <v>33.840000000000003</v>
      </c>
    </row>
    <row r="27" spans="1:3" ht="21" customHeight="1">
      <c r="A27" s="233" t="s">
        <v>367</v>
      </c>
      <c r="B27" s="234" t="s">
        <v>368</v>
      </c>
      <c r="C27" s="236"/>
    </row>
    <row r="28" spans="1:3" ht="21" customHeight="1">
      <c r="A28" s="233" t="s">
        <v>369</v>
      </c>
      <c r="B28" s="234" t="s">
        <v>370</v>
      </c>
      <c r="C28" s="236"/>
    </row>
    <row r="29" spans="1:3" s="100" customFormat="1" ht="21" customHeight="1">
      <c r="A29" s="231" t="s">
        <v>371</v>
      </c>
      <c r="B29" s="231" t="s">
        <v>372</v>
      </c>
      <c r="C29" s="232">
        <v>23421.32</v>
      </c>
    </row>
    <row r="30" spans="1:3" ht="21" customHeight="1">
      <c r="A30" s="233" t="s">
        <v>373</v>
      </c>
      <c r="B30" s="234" t="s">
        <v>374</v>
      </c>
      <c r="C30" s="236">
        <v>22173.1</v>
      </c>
    </row>
    <row r="31" spans="1:3" ht="21" customHeight="1">
      <c r="A31" s="233" t="s">
        <v>375</v>
      </c>
      <c r="B31" s="234" t="s">
        <v>376</v>
      </c>
      <c r="C31" s="236">
        <v>1248.22</v>
      </c>
    </row>
    <row r="32" spans="1:3" ht="21" customHeight="1">
      <c r="A32" s="233" t="s">
        <v>377</v>
      </c>
      <c r="B32" s="234" t="s">
        <v>378</v>
      </c>
      <c r="C32" s="236"/>
    </row>
    <row r="33" spans="1:3" s="100" customFormat="1" ht="21" customHeight="1">
      <c r="A33" s="231" t="s">
        <v>379</v>
      </c>
      <c r="B33" s="231" t="s">
        <v>380</v>
      </c>
      <c r="C33" s="232">
        <v>10.4</v>
      </c>
    </row>
    <row r="34" spans="1:3" ht="21" customHeight="1">
      <c r="A34" s="233" t="s">
        <v>381</v>
      </c>
      <c r="B34" s="234" t="s">
        <v>382</v>
      </c>
      <c r="C34" s="236">
        <v>10.4</v>
      </c>
    </row>
    <row r="35" spans="1:3" ht="21" customHeight="1">
      <c r="A35" s="237" t="s">
        <v>383</v>
      </c>
      <c r="B35" s="234" t="s">
        <v>384</v>
      </c>
      <c r="C35" s="236"/>
    </row>
    <row r="36" spans="1:3" s="100" customFormat="1" ht="21" customHeight="1">
      <c r="A36" s="231" t="s">
        <v>385</v>
      </c>
      <c r="B36" s="231" t="s">
        <v>386</v>
      </c>
      <c r="C36" s="236"/>
    </row>
    <row r="37" spans="1:3" ht="21" customHeight="1">
      <c r="A37" s="233" t="s">
        <v>387</v>
      </c>
      <c r="B37" s="234" t="s">
        <v>388</v>
      </c>
      <c r="C37" s="236"/>
    </row>
    <row r="38" spans="1:3" ht="21" customHeight="1">
      <c r="A38" s="233" t="s">
        <v>389</v>
      </c>
      <c r="B38" s="234" t="s">
        <v>390</v>
      </c>
      <c r="C38" s="236"/>
    </row>
    <row r="39" spans="1:3" ht="21" customHeight="1">
      <c r="A39" s="233" t="s">
        <v>391</v>
      </c>
      <c r="B39" s="234" t="s">
        <v>392</v>
      </c>
      <c r="C39" s="236"/>
    </row>
    <row r="40" spans="1:3" s="100" customFormat="1" ht="20.25" customHeight="1">
      <c r="A40" s="231" t="s">
        <v>393</v>
      </c>
      <c r="B40" s="231" t="s">
        <v>394</v>
      </c>
      <c r="C40" s="236"/>
    </row>
    <row r="41" spans="1:3" ht="20.25" customHeight="1">
      <c r="A41" s="233" t="s">
        <v>395</v>
      </c>
      <c r="B41" s="234" t="s">
        <v>396</v>
      </c>
      <c r="C41" s="236"/>
    </row>
    <row r="42" spans="1:3" ht="20.25" customHeight="1">
      <c r="A42" s="237" t="s">
        <v>397</v>
      </c>
      <c r="B42" s="234" t="s">
        <v>398</v>
      </c>
      <c r="C42" s="236"/>
    </row>
    <row r="43" spans="1:3" s="100" customFormat="1" ht="20.25" customHeight="1">
      <c r="A43" s="231">
        <v>509</v>
      </c>
      <c r="B43" s="231" t="s">
        <v>399</v>
      </c>
      <c r="C43" s="232">
        <v>3206.45</v>
      </c>
    </row>
    <row r="44" spans="1:3" ht="20.25" customHeight="1">
      <c r="A44" s="237">
        <v>50901</v>
      </c>
      <c r="B44" s="234" t="s">
        <v>400</v>
      </c>
      <c r="C44" s="236">
        <v>74.41</v>
      </c>
    </row>
    <row r="45" spans="1:3" ht="20.25" customHeight="1">
      <c r="A45" s="237">
        <v>50902</v>
      </c>
      <c r="B45" s="234" t="s">
        <v>401</v>
      </c>
      <c r="C45" s="236"/>
    </row>
    <row r="46" spans="1:3" ht="20.25" customHeight="1">
      <c r="A46" s="237">
        <v>50903</v>
      </c>
      <c r="B46" s="234" t="s">
        <v>402</v>
      </c>
      <c r="C46" s="236"/>
    </row>
    <row r="47" spans="1:3" ht="20.25" customHeight="1">
      <c r="A47" s="237">
        <v>50905</v>
      </c>
      <c r="B47" s="234" t="s">
        <v>403</v>
      </c>
      <c r="C47" s="236">
        <v>3132.04</v>
      </c>
    </row>
    <row r="48" spans="1:3" ht="20.25" customHeight="1">
      <c r="A48" s="237">
        <v>50999</v>
      </c>
      <c r="B48" s="234" t="s">
        <v>404</v>
      </c>
      <c r="C48" s="236"/>
    </row>
    <row r="49" spans="1:3" s="100" customFormat="1" ht="20.25" customHeight="1">
      <c r="A49" s="231" t="s">
        <v>405</v>
      </c>
      <c r="B49" s="231" t="s">
        <v>406</v>
      </c>
      <c r="C49" s="236"/>
    </row>
    <row r="50" spans="1:3" ht="20.25" customHeight="1">
      <c r="A50" s="237" t="s">
        <v>407</v>
      </c>
      <c r="B50" s="234" t="s">
        <v>408</v>
      </c>
      <c r="C50" s="236"/>
    </row>
    <row r="51" spans="1:3" ht="20.25" customHeight="1">
      <c r="A51" s="237" t="s">
        <v>409</v>
      </c>
      <c r="B51" s="234" t="s">
        <v>410</v>
      </c>
      <c r="C51" s="236"/>
    </row>
    <row r="52" spans="1:3" s="100" customFormat="1" ht="20.25" customHeight="1">
      <c r="A52" s="231" t="s">
        <v>411</v>
      </c>
      <c r="B52" s="231" t="s">
        <v>412</v>
      </c>
      <c r="C52" s="236"/>
    </row>
    <row r="53" spans="1:3" ht="20.25" customHeight="1">
      <c r="A53" s="237" t="s">
        <v>413</v>
      </c>
      <c r="B53" s="234" t="s">
        <v>414</v>
      </c>
      <c r="C53" s="236"/>
    </row>
    <row r="54" spans="1:3" ht="20.25" customHeight="1">
      <c r="A54" s="237" t="s">
        <v>415</v>
      </c>
      <c r="B54" s="234" t="s">
        <v>416</v>
      </c>
      <c r="C54" s="236"/>
    </row>
    <row r="55" spans="1:3" ht="20.25" customHeight="1">
      <c r="A55" s="237" t="s">
        <v>417</v>
      </c>
      <c r="B55" s="234" t="s">
        <v>418</v>
      </c>
      <c r="C55" s="236"/>
    </row>
    <row r="56" spans="1:3" ht="20.25" customHeight="1">
      <c r="A56" s="237" t="s">
        <v>419</v>
      </c>
      <c r="B56" s="234" t="s">
        <v>420</v>
      </c>
      <c r="C56" s="236"/>
    </row>
    <row r="57" spans="1:3" s="100" customFormat="1" ht="20.25" customHeight="1">
      <c r="A57" s="231" t="s">
        <v>421</v>
      </c>
      <c r="B57" s="231" t="s">
        <v>422</v>
      </c>
      <c r="C57" s="236"/>
    </row>
    <row r="58" spans="1:3" ht="20.25" customHeight="1">
      <c r="A58" s="237" t="s">
        <v>423</v>
      </c>
      <c r="B58" s="234" t="s">
        <v>424</v>
      </c>
      <c r="C58" s="236"/>
    </row>
    <row r="59" spans="1:3" ht="20.25" customHeight="1">
      <c r="A59" s="237" t="s">
        <v>425</v>
      </c>
      <c r="B59" s="234" t="s">
        <v>426</v>
      </c>
      <c r="C59" s="236"/>
    </row>
    <row r="60" spans="1:3" s="100" customFormat="1" ht="20.25" customHeight="1">
      <c r="A60" s="231" t="s">
        <v>427</v>
      </c>
      <c r="B60" s="231" t="s">
        <v>428</v>
      </c>
      <c r="C60" s="236"/>
    </row>
    <row r="61" spans="1:3" ht="20.25" customHeight="1">
      <c r="A61" s="237" t="s">
        <v>429</v>
      </c>
      <c r="B61" s="234" t="s">
        <v>430</v>
      </c>
      <c r="C61" s="236"/>
    </row>
    <row r="62" spans="1:3" ht="20.25" customHeight="1">
      <c r="A62" s="237" t="s">
        <v>431</v>
      </c>
      <c r="B62" s="234" t="s">
        <v>432</v>
      </c>
      <c r="C62" s="236"/>
    </row>
    <row r="63" spans="1:3" ht="20.25" customHeight="1">
      <c r="A63" s="237" t="s">
        <v>433</v>
      </c>
      <c r="B63" s="234" t="s">
        <v>434</v>
      </c>
      <c r="C63" s="236"/>
    </row>
    <row r="64" spans="1:3" ht="20.25" customHeight="1">
      <c r="A64" s="237" t="s">
        <v>435</v>
      </c>
      <c r="B64" s="234" t="s">
        <v>436</v>
      </c>
      <c r="C64" s="236"/>
    </row>
    <row r="65" spans="1:3" s="100" customFormat="1" ht="20.25" customHeight="1">
      <c r="A65" s="231" t="s">
        <v>437</v>
      </c>
      <c r="B65" s="231" t="s">
        <v>438</v>
      </c>
      <c r="C65" s="236"/>
    </row>
    <row r="66" spans="1:3" ht="20.25" customHeight="1">
      <c r="A66" s="237" t="s">
        <v>439</v>
      </c>
      <c r="B66" s="234" t="s">
        <v>65</v>
      </c>
      <c r="C66" s="236"/>
    </row>
    <row r="67" spans="1:3" ht="20.25" customHeight="1">
      <c r="A67" s="237" t="s">
        <v>440</v>
      </c>
      <c r="B67" s="234" t="s">
        <v>441</v>
      </c>
      <c r="C67" s="236"/>
    </row>
    <row r="68" spans="1:3" s="100" customFormat="1" ht="20.25" customHeight="1">
      <c r="A68" s="231" t="s">
        <v>442</v>
      </c>
      <c r="B68" s="231" t="s">
        <v>66</v>
      </c>
      <c r="C68" s="236"/>
    </row>
    <row r="69" spans="1:3" ht="20.25" customHeight="1">
      <c r="A69" s="237" t="s">
        <v>443</v>
      </c>
      <c r="B69" s="234" t="s">
        <v>444</v>
      </c>
      <c r="C69" s="236"/>
    </row>
    <row r="70" spans="1:3" ht="20.25" customHeight="1">
      <c r="A70" s="237" t="s">
        <v>445</v>
      </c>
      <c r="B70" s="234" t="s">
        <v>446</v>
      </c>
      <c r="C70" s="236"/>
    </row>
    <row r="71" spans="1:3" ht="20.25" customHeight="1">
      <c r="A71" s="237" t="s">
        <v>447</v>
      </c>
      <c r="B71" s="238" t="s">
        <v>448</v>
      </c>
      <c r="C71" s="236"/>
    </row>
    <row r="72" spans="1:3" ht="20.25" customHeight="1">
      <c r="A72" s="237" t="s">
        <v>449</v>
      </c>
      <c r="B72" s="234" t="s">
        <v>66</v>
      </c>
      <c r="C72" s="236"/>
    </row>
    <row r="73" spans="1:3" ht="19.5" customHeight="1">
      <c r="A73" s="309" t="s">
        <v>450</v>
      </c>
      <c r="B73" s="310"/>
      <c r="C73" s="239">
        <v>39823.61</v>
      </c>
    </row>
  </sheetData>
  <mergeCells count="2">
    <mergeCell ref="A2:C2"/>
    <mergeCell ref="A73:B73"/>
  </mergeCells>
  <phoneticPr fontId="61" type="noConversion"/>
  <printOptions horizontalCentered="1"/>
  <pageMargins left="0.92" right="0.74803149606299202" top="0.98425196850393704" bottom="0.98425196850393704"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Z22"/>
  <sheetViews>
    <sheetView workbookViewId="0"/>
  </sheetViews>
  <sheetFormatPr defaultColWidth="7" defaultRowHeight="13.9"/>
  <cols>
    <col min="1" max="4" width="20.86328125" style="61" customWidth="1"/>
    <col min="5" max="5" width="10.3984375" style="59" hidden="1" customWidth="1"/>
    <col min="6" max="6" width="9.59765625" style="63" hidden="1" customWidth="1"/>
    <col min="7" max="7" width="8.1328125" style="63" hidden="1" customWidth="1"/>
    <col min="8" max="8" width="9.59765625" style="64" hidden="1" customWidth="1"/>
    <col min="9" max="9" width="17.46484375" style="64" hidden="1" customWidth="1"/>
    <col min="10" max="10" width="12.46484375" style="65" hidden="1" customWidth="1"/>
    <col min="11" max="11" width="7" style="66" hidden="1" customWidth="1"/>
    <col min="12" max="13" width="7" style="63" hidden="1" customWidth="1"/>
    <col min="14" max="14" width="13.86328125" style="63" hidden="1" customWidth="1"/>
    <col min="15" max="15" width="7.86328125" style="63" hidden="1" customWidth="1"/>
    <col min="16" max="16" width="9.46484375" style="63" hidden="1" customWidth="1"/>
    <col min="17" max="17" width="6.86328125" style="63" hidden="1" customWidth="1"/>
    <col min="18" max="18" width="9" style="63" hidden="1" customWidth="1"/>
    <col min="19" max="19" width="5.86328125" style="63" hidden="1" customWidth="1"/>
    <col min="20" max="20" width="5.265625" style="63" hidden="1" customWidth="1"/>
    <col min="21" max="21" width="6.46484375" style="63" hidden="1" customWidth="1"/>
    <col min="22" max="23" width="7" style="63" hidden="1" customWidth="1"/>
    <col min="24" max="24" width="10.59765625" style="63" hidden="1" customWidth="1"/>
    <col min="25" max="25" width="10.46484375" style="63" hidden="1" customWidth="1"/>
    <col min="26" max="26" width="7" style="63" hidden="1" customWidth="1"/>
    <col min="27" max="16384" width="7" style="63"/>
  </cols>
  <sheetData>
    <row r="1" spans="1:26" ht="21.75" customHeight="1">
      <c r="A1" s="67" t="s">
        <v>451</v>
      </c>
      <c r="B1" s="112"/>
      <c r="C1" s="112"/>
      <c r="D1" s="112"/>
    </row>
    <row r="2" spans="1:26" ht="51.75" customHeight="1">
      <c r="A2" s="311" t="s">
        <v>452</v>
      </c>
      <c r="B2" s="312"/>
      <c r="C2" s="312"/>
      <c r="D2" s="312"/>
      <c r="H2" s="63"/>
      <c r="I2" s="63"/>
      <c r="J2" s="63"/>
    </row>
    <row r="3" spans="1:26">
      <c r="D3" s="113" t="s">
        <v>453</v>
      </c>
      <c r="F3" s="63">
        <v>12.11</v>
      </c>
      <c r="H3" s="63">
        <v>12.22</v>
      </c>
      <c r="I3" s="63"/>
      <c r="J3" s="63"/>
      <c r="N3" s="63">
        <v>1.2</v>
      </c>
    </row>
    <row r="4" spans="1:26" s="111" customFormat="1" ht="39.75" customHeight="1">
      <c r="A4" s="114" t="s">
        <v>454</v>
      </c>
      <c r="B4" s="68" t="s">
        <v>455</v>
      </c>
      <c r="C4" s="68" t="s">
        <v>456</v>
      </c>
      <c r="D4" s="114" t="s">
        <v>457</v>
      </c>
      <c r="E4" s="60"/>
      <c r="H4" s="115" t="s">
        <v>458</v>
      </c>
      <c r="I4" s="115" t="s">
        <v>459</v>
      </c>
      <c r="J4" s="115" t="s">
        <v>460</v>
      </c>
      <c r="K4" s="120"/>
      <c r="N4" s="115" t="s">
        <v>458</v>
      </c>
      <c r="O4" s="121" t="s">
        <v>459</v>
      </c>
      <c r="P4" s="115" t="s">
        <v>460</v>
      </c>
    </row>
    <row r="5" spans="1:26" ht="39.75" customHeight="1">
      <c r="A5" s="116" t="s">
        <v>461</v>
      </c>
      <c r="B5" s="229">
        <v>0</v>
      </c>
      <c r="C5" s="229">
        <v>0</v>
      </c>
      <c r="D5" s="229">
        <v>0</v>
      </c>
      <c r="E5" s="80">
        <v>105429</v>
      </c>
      <c r="F5" s="118">
        <v>595734.14</v>
      </c>
      <c r="G5" s="63">
        <f>104401+13602</f>
        <v>118003</v>
      </c>
      <c r="H5" s="64" t="s">
        <v>37</v>
      </c>
      <c r="I5" s="64" t="s">
        <v>462</v>
      </c>
      <c r="J5" s="65">
        <v>596221.15</v>
      </c>
      <c r="K5" s="66" t="e">
        <f>H5-A5</f>
        <v>#VALUE!</v>
      </c>
      <c r="L5" s="95" t="e">
        <f>J5-#REF!</f>
        <v>#REF!</v>
      </c>
      <c r="M5" s="95">
        <v>75943</v>
      </c>
      <c r="N5" s="64" t="s">
        <v>37</v>
      </c>
      <c r="O5" s="64" t="s">
        <v>462</v>
      </c>
      <c r="P5" s="65">
        <v>643048.94999999995</v>
      </c>
      <c r="Q5" s="66" t="e">
        <f>N5-A5</f>
        <v>#VALUE!</v>
      </c>
      <c r="R5" s="95" t="e">
        <f>P5-#REF!</f>
        <v>#REF!</v>
      </c>
      <c r="T5" s="63">
        <v>717759</v>
      </c>
      <c r="V5" s="96" t="s">
        <v>37</v>
      </c>
      <c r="W5" s="96" t="s">
        <v>462</v>
      </c>
      <c r="X5" s="97">
        <v>659380.53</v>
      </c>
      <c r="Y5" s="63" t="e">
        <f>#REF!-X5</f>
        <v>#REF!</v>
      </c>
      <c r="Z5" s="63" t="e">
        <f>V5-A5</f>
        <v>#VALUE!</v>
      </c>
    </row>
    <row r="6" spans="1:26" ht="39.75" customHeight="1">
      <c r="A6" s="68" t="s">
        <v>463</v>
      </c>
      <c r="B6" s="229">
        <v>0</v>
      </c>
      <c r="C6" s="229">
        <f>SUM(C5)</f>
        <v>0</v>
      </c>
      <c r="D6" s="229">
        <f>SUM(D5)</f>
        <v>0</v>
      </c>
      <c r="H6" s="119" t="str">
        <f>""</f>
        <v/>
      </c>
      <c r="I6" s="119" t="str">
        <f>""</f>
        <v/>
      </c>
      <c r="J6" s="119" t="str">
        <f>""</f>
        <v/>
      </c>
      <c r="N6" s="119" t="str">
        <f>""</f>
        <v/>
      </c>
      <c r="O6" s="122" t="str">
        <f>""</f>
        <v/>
      </c>
      <c r="P6" s="119" t="str">
        <f>""</f>
        <v/>
      </c>
      <c r="X6" s="123" t="e">
        <f>X7+#REF!+#REF!+#REF!+#REF!+#REF!+#REF!+#REF!+#REF!+#REF!+#REF!+#REF!+#REF!+#REF!+#REF!+#REF!+#REF!+#REF!+#REF!+#REF!+#REF!</f>
        <v>#REF!</v>
      </c>
      <c r="Y6" s="123" t="e">
        <f>Y7+#REF!+#REF!+#REF!+#REF!+#REF!+#REF!+#REF!+#REF!+#REF!+#REF!+#REF!+#REF!+#REF!+#REF!+#REF!+#REF!+#REF!+#REF!+#REF!+#REF!</f>
        <v>#REF!</v>
      </c>
    </row>
    <row r="7" spans="1:26" ht="19.5" customHeight="1">
      <c r="A7" s="162" t="s">
        <v>464</v>
      </c>
      <c r="R7" s="95"/>
      <c r="V7" s="96" t="s">
        <v>56</v>
      </c>
      <c r="W7" s="96" t="s">
        <v>57</v>
      </c>
      <c r="X7" s="97">
        <v>19998</v>
      </c>
      <c r="Y7" s="63" t="e">
        <f>#REF!-X7</f>
        <v>#REF!</v>
      </c>
      <c r="Z7" s="63" t="e">
        <f>V7-A7</f>
        <v>#VALUE!</v>
      </c>
    </row>
    <row r="8" spans="1:26" ht="19.5" customHeight="1">
      <c r="R8" s="95"/>
      <c r="V8" s="96" t="s">
        <v>465</v>
      </c>
      <c r="W8" s="96" t="s">
        <v>466</v>
      </c>
      <c r="X8" s="97">
        <v>19998</v>
      </c>
      <c r="Y8" s="63" t="e">
        <f>#REF!-X8</f>
        <v>#REF!</v>
      </c>
      <c r="Z8" s="63">
        <f>V8-A8</f>
        <v>23203</v>
      </c>
    </row>
    <row r="9" spans="1:26" ht="19.5" customHeight="1">
      <c r="R9" s="95"/>
      <c r="V9" s="96" t="s">
        <v>62</v>
      </c>
      <c r="W9" s="96" t="s">
        <v>63</v>
      </c>
      <c r="X9" s="97">
        <v>19998</v>
      </c>
      <c r="Y9" s="63" t="e">
        <f>#REF!-X9</f>
        <v>#REF!</v>
      </c>
      <c r="Z9" s="63">
        <f>V9-A9</f>
        <v>2320301</v>
      </c>
    </row>
    <row r="10" spans="1:26" ht="19.5" customHeight="1">
      <c r="R10" s="95"/>
    </row>
    <row r="11" spans="1:26" ht="19.5" customHeight="1">
      <c r="A11" s="63"/>
      <c r="B11" s="63"/>
      <c r="C11" s="63"/>
      <c r="D11" s="63"/>
      <c r="E11" s="63"/>
      <c r="H11" s="63"/>
      <c r="I11" s="63"/>
      <c r="J11" s="63"/>
      <c r="K11" s="63"/>
      <c r="R11" s="95"/>
    </row>
    <row r="12" spans="1:26" ht="19.5" customHeight="1">
      <c r="A12" s="63"/>
      <c r="B12" s="63"/>
      <c r="C12" s="63"/>
      <c r="D12" s="63"/>
      <c r="E12" s="63"/>
      <c r="H12" s="63"/>
      <c r="I12" s="63"/>
      <c r="J12" s="63"/>
      <c r="K12" s="63"/>
      <c r="R12" s="95"/>
    </row>
    <row r="13" spans="1:26" ht="19.5" customHeight="1">
      <c r="A13" s="63"/>
      <c r="B13" s="63"/>
      <c r="C13" s="63"/>
      <c r="D13" s="63"/>
      <c r="E13" s="63"/>
      <c r="H13" s="63"/>
      <c r="I13" s="63"/>
      <c r="J13" s="63"/>
      <c r="K13" s="63"/>
      <c r="R13" s="95"/>
    </row>
    <row r="14" spans="1:26" ht="19.5" customHeight="1">
      <c r="A14" s="63"/>
      <c r="B14" s="63"/>
      <c r="C14" s="63"/>
      <c r="D14" s="63"/>
      <c r="E14" s="63"/>
      <c r="H14" s="63"/>
      <c r="I14" s="63"/>
      <c r="J14" s="63"/>
      <c r="K14" s="63"/>
      <c r="R14" s="95"/>
    </row>
    <row r="15" spans="1:26" ht="19.5" customHeight="1">
      <c r="A15" s="63"/>
      <c r="B15" s="63"/>
      <c r="C15" s="63"/>
      <c r="D15" s="63"/>
      <c r="E15" s="63"/>
      <c r="H15" s="63"/>
      <c r="I15" s="63"/>
      <c r="J15" s="63"/>
      <c r="K15" s="63"/>
      <c r="R15" s="95"/>
    </row>
    <row r="16" spans="1:26" ht="19.5" customHeight="1">
      <c r="A16" s="63"/>
      <c r="B16" s="63"/>
      <c r="C16" s="63"/>
      <c r="D16" s="63"/>
      <c r="E16" s="63"/>
      <c r="H16" s="63"/>
      <c r="I16" s="63"/>
      <c r="J16" s="63"/>
      <c r="K16" s="63"/>
      <c r="R16" s="95"/>
    </row>
    <row r="17" spans="1:18" ht="19.5" customHeight="1">
      <c r="A17" s="63"/>
      <c r="B17" s="63"/>
      <c r="C17" s="63"/>
      <c r="D17" s="63"/>
      <c r="E17" s="63"/>
      <c r="H17" s="63"/>
      <c r="I17" s="63"/>
      <c r="J17" s="63"/>
      <c r="K17" s="63"/>
      <c r="R17" s="95"/>
    </row>
    <row r="18" spans="1:18" ht="19.5" customHeight="1">
      <c r="A18" s="63"/>
      <c r="B18" s="63"/>
      <c r="C18" s="63"/>
      <c r="D18" s="63"/>
      <c r="E18" s="63"/>
      <c r="H18" s="63"/>
      <c r="I18" s="63"/>
      <c r="J18" s="63"/>
      <c r="K18" s="63"/>
      <c r="R18" s="95"/>
    </row>
    <row r="19" spans="1:18" ht="19.5" customHeight="1">
      <c r="A19" s="63"/>
      <c r="B19" s="63"/>
      <c r="C19" s="63"/>
      <c r="D19" s="63"/>
      <c r="E19" s="63"/>
      <c r="H19" s="63"/>
      <c r="I19" s="63"/>
      <c r="J19" s="63"/>
      <c r="K19" s="63"/>
      <c r="R19" s="95"/>
    </row>
    <row r="20" spans="1:18" ht="19.5" customHeight="1">
      <c r="A20" s="63"/>
      <c r="B20" s="63"/>
      <c r="C20" s="63"/>
      <c r="D20" s="63"/>
      <c r="E20" s="63"/>
      <c r="H20" s="63"/>
      <c r="I20" s="63"/>
      <c r="J20" s="63"/>
      <c r="K20" s="63"/>
      <c r="R20" s="95"/>
    </row>
    <row r="21" spans="1:18" ht="19.5" customHeight="1">
      <c r="A21" s="63"/>
      <c r="B21" s="63"/>
      <c r="C21" s="63"/>
      <c r="D21" s="63"/>
      <c r="E21" s="63"/>
      <c r="H21" s="63"/>
      <c r="I21" s="63"/>
      <c r="J21" s="63"/>
      <c r="K21" s="63"/>
      <c r="R21" s="95"/>
    </row>
    <row r="22" spans="1:18" ht="19.5" customHeight="1">
      <c r="A22" s="63"/>
      <c r="B22" s="63"/>
      <c r="C22" s="63"/>
      <c r="D22" s="63"/>
      <c r="E22" s="63"/>
      <c r="H22" s="63"/>
      <c r="I22" s="63"/>
      <c r="J22" s="63"/>
      <c r="K22" s="63"/>
      <c r="R22" s="95"/>
    </row>
  </sheetData>
  <mergeCells count="1">
    <mergeCell ref="A2:D2"/>
  </mergeCells>
  <phoneticPr fontId="61" type="noConversion"/>
  <printOptions horizontalCentered="1"/>
  <pageMargins left="0.74803149606299202" right="0.74803149606299202" top="0.98425196850393704" bottom="0.98425196850393704" header="0.511811023622047" footer="0.511811023622047"/>
  <pageSetup paperSize="9" scale="95"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WVN9"/>
  <sheetViews>
    <sheetView workbookViewId="0">
      <selection activeCell="B21" sqref="B21"/>
    </sheetView>
  </sheetViews>
  <sheetFormatPr defaultColWidth="7.86328125" defaultRowHeight="15.4"/>
  <cols>
    <col min="1" max="1" width="56.73046875" style="215" customWidth="1"/>
    <col min="2" max="2" width="25.265625" style="215" customWidth="1"/>
    <col min="3" max="3" width="8" style="215" customWidth="1"/>
    <col min="4" max="4" width="7.86328125" style="215" customWidth="1"/>
    <col min="5" max="5" width="8.46484375" style="215" hidden="1" customWidth="1"/>
    <col min="6" max="6" width="7.86328125" style="215" hidden="1" customWidth="1"/>
    <col min="7" max="254" width="7.86328125" style="215"/>
    <col min="255" max="255" width="35.73046875" style="215" customWidth="1"/>
    <col min="256" max="256" width="7.86328125" style="215" hidden="1" customWidth="1"/>
    <col min="257" max="258" width="12" style="215" customWidth="1"/>
    <col min="259" max="259" width="8" style="215" customWidth="1"/>
    <col min="260" max="260" width="7.86328125" style="215" customWidth="1"/>
    <col min="261" max="262" width="7.86328125" style="215" hidden="1" customWidth="1"/>
    <col min="263" max="510" width="7.86328125" style="215"/>
    <col min="511" max="511" width="35.73046875" style="215" customWidth="1"/>
    <col min="512" max="512" width="7.86328125" style="215" hidden="1" customWidth="1"/>
    <col min="513" max="514" width="12" style="215" customWidth="1"/>
    <col min="515" max="515" width="8" style="215" customWidth="1"/>
    <col min="516" max="516" width="7.86328125" style="215" customWidth="1"/>
    <col min="517" max="518" width="7.86328125" style="215" hidden="1" customWidth="1"/>
    <col min="519" max="766" width="7.86328125" style="215"/>
    <col min="767" max="767" width="35.73046875" style="215" customWidth="1"/>
    <col min="768" max="768" width="7.86328125" style="215" hidden="1" customWidth="1"/>
    <col min="769" max="770" width="12" style="215" customWidth="1"/>
    <col min="771" max="771" width="8" style="215" customWidth="1"/>
    <col min="772" max="772" width="7.86328125" style="215" customWidth="1"/>
    <col min="773" max="774" width="7.86328125" style="215" hidden="1" customWidth="1"/>
    <col min="775" max="1022" width="7.86328125" style="215"/>
    <col min="1023" max="1023" width="35.73046875" style="215" customWidth="1"/>
    <col min="1024" max="1024" width="7.86328125" style="215" hidden="1" customWidth="1"/>
    <col min="1025" max="1026" width="12" style="215" customWidth="1"/>
    <col min="1027" max="1027" width="8" style="215" customWidth="1"/>
    <col min="1028" max="1028" width="7.86328125" style="215" customWidth="1"/>
    <col min="1029" max="1030" width="7.86328125" style="215" hidden="1" customWidth="1"/>
    <col min="1031" max="1278" width="7.86328125" style="215"/>
    <col min="1279" max="1279" width="35.73046875" style="215" customWidth="1"/>
    <col min="1280" max="1280" width="7.86328125" style="215" hidden="1" customWidth="1"/>
    <col min="1281" max="1282" width="12" style="215" customWidth="1"/>
    <col min="1283" max="1283" width="8" style="215" customWidth="1"/>
    <col min="1284" max="1284" width="7.86328125" style="215" customWidth="1"/>
    <col min="1285" max="1286" width="7.86328125" style="215" hidden="1" customWidth="1"/>
    <col min="1287" max="1534" width="7.86328125" style="215"/>
    <col min="1535" max="1535" width="35.73046875" style="215" customWidth="1"/>
    <col min="1536" max="1536" width="7.86328125" style="215" hidden="1" customWidth="1"/>
    <col min="1537" max="1538" width="12" style="215" customWidth="1"/>
    <col min="1539" max="1539" width="8" style="215" customWidth="1"/>
    <col min="1540" max="1540" width="7.86328125" style="215" customWidth="1"/>
    <col min="1541" max="1542" width="7.86328125" style="215" hidden="1" customWidth="1"/>
    <col min="1543" max="1790" width="7.86328125" style="215"/>
    <col min="1791" max="1791" width="35.73046875" style="215" customWidth="1"/>
    <col min="1792" max="1792" width="7.86328125" style="215" hidden="1" customWidth="1"/>
    <col min="1793" max="1794" width="12" style="215" customWidth="1"/>
    <col min="1795" max="1795" width="8" style="215" customWidth="1"/>
    <col min="1796" max="1796" width="7.86328125" style="215" customWidth="1"/>
    <col min="1797" max="1798" width="7.86328125" style="215" hidden="1" customWidth="1"/>
    <col min="1799" max="2046" width="7.86328125" style="215"/>
    <col min="2047" max="2047" width="35.73046875" style="215" customWidth="1"/>
    <col min="2048" max="2048" width="7.86328125" style="215" hidden="1" customWidth="1"/>
    <col min="2049" max="2050" width="12" style="215" customWidth="1"/>
    <col min="2051" max="2051" width="8" style="215" customWidth="1"/>
    <col min="2052" max="2052" width="7.86328125" style="215" customWidth="1"/>
    <col min="2053" max="2054" width="7.86328125" style="215" hidden="1" customWidth="1"/>
    <col min="2055" max="2302" width="7.86328125" style="215"/>
    <col min="2303" max="2303" width="35.73046875" style="215" customWidth="1"/>
    <col min="2304" max="2304" width="7.86328125" style="215" hidden="1" customWidth="1"/>
    <col min="2305" max="2306" width="12" style="215" customWidth="1"/>
    <col min="2307" max="2307" width="8" style="215" customWidth="1"/>
    <col min="2308" max="2308" width="7.86328125" style="215" customWidth="1"/>
    <col min="2309" max="2310" width="7.86328125" style="215" hidden="1" customWidth="1"/>
    <col min="2311" max="2558" width="7.86328125" style="215"/>
    <col min="2559" max="2559" width="35.73046875" style="215" customWidth="1"/>
    <col min="2560" max="2560" width="7.86328125" style="215" hidden="1" customWidth="1"/>
    <col min="2561" max="2562" width="12" style="215" customWidth="1"/>
    <col min="2563" max="2563" width="8" style="215" customWidth="1"/>
    <col min="2564" max="2564" width="7.86328125" style="215" customWidth="1"/>
    <col min="2565" max="2566" width="7.86328125" style="215" hidden="1" customWidth="1"/>
    <col min="2567" max="2814" width="7.86328125" style="215"/>
    <col min="2815" max="2815" width="35.73046875" style="215" customWidth="1"/>
    <col min="2816" max="2816" width="7.86328125" style="215" hidden="1" customWidth="1"/>
    <col min="2817" max="2818" width="12" style="215" customWidth="1"/>
    <col min="2819" max="2819" width="8" style="215" customWidth="1"/>
    <col min="2820" max="2820" width="7.86328125" style="215" customWidth="1"/>
    <col min="2821" max="2822" width="7.86328125" style="215" hidden="1" customWidth="1"/>
    <col min="2823" max="3070" width="7.86328125" style="215"/>
    <col min="3071" max="3071" width="35.73046875" style="215" customWidth="1"/>
    <col min="3072" max="3072" width="7.86328125" style="215" hidden="1" customWidth="1"/>
    <col min="3073" max="3074" width="12" style="215" customWidth="1"/>
    <col min="3075" max="3075" width="8" style="215" customWidth="1"/>
    <col min="3076" max="3076" width="7.86328125" style="215" customWidth="1"/>
    <col min="3077" max="3078" width="7.86328125" style="215" hidden="1" customWidth="1"/>
    <col min="3079" max="3326" width="7.86328125" style="215"/>
    <col min="3327" max="3327" width="35.73046875" style="215" customWidth="1"/>
    <col min="3328" max="3328" width="7.86328125" style="215" hidden="1" customWidth="1"/>
    <col min="3329" max="3330" width="12" style="215" customWidth="1"/>
    <col min="3331" max="3331" width="8" style="215" customWidth="1"/>
    <col min="3332" max="3332" width="7.86328125" style="215" customWidth="1"/>
    <col min="3333" max="3334" width="7.86328125" style="215" hidden="1" customWidth="1"/>
    <col min="3335" max="3582" width="7.86328125" style="215"/>
    <col min="3583" max="3583" width="35.73046875" style="215" customWidth="1"/>
    <col min="3584" max="3584" width="7.86328125" style="215" hidden="1" customWidth="1"/>
    <col min="3585" max="3586" width="12" style="215" customWidth="1"/>
    <col min="3587" max="3587" width="8" style="215" customWidth="1"/>
    <col min="3588" max="3588" width="7.86328125" style="215" customWidth="1"/>
    <col min="3589" max="3590" width="7.86328125" style="215" hidden="1" customWidth="1"/>
    <col min="3591" max="3838" width="7.86328125" style="215"/>
    <col min="3839" max="3839" width="35.73046875" style="215" customWidth="1"/>
    <col min="3840" max="3840" width="7.86328125" style="215" hidden="1" customWidth="1"/>
    <col min="3841" max="3842" width="12" style="215" customWidth="1"/>
    <col min="3843" max="3843" width="8" style="215" customWidth="1"/>
    <col min="3844" max="3844" width="7.86328125" style="215" customWidth="1"/>
    <col min="3845" max="3846" width="7.86328125" style="215" hidden="1" customWidth="1"/>
    <col min="3847" max="4094" width="7.86328125" style="215"/>
    <col min="4095" max="4095" width="35.73046875" style="215" customWidth="1"/>
    <col min="4096" max="4096" width="7.86328125" style="215" hidden="1" customWidth="1"/>
    <col min="4097" max="4098" width="12" style="215" customWidth="1"/>
    <col min="4099" max="4099" width="8" style="215" customWidth="1"/>
    <col min="4100" max="4100" width="7.86328125" style="215" customWidth="1"/>
    <col min="4101" max="4102" width="7.86328125" style="215" hidden="1" customWidth="1"/>
    <col min="4103" max="4350" width="7.86328125" style="215"/>
    <col min="4351" max="4351" width="35.73046875" style="215" customWidth="1"/>
    <col min="4352" max="4352" width="7.86328125" style="215" hidden="1" customWidth="1"/>
    <col min="4353" max="4354" width="12" style="215" customWidth="1"/>
    <col min="4355" max="4355" width="8" style="215" customWidth="1"/>
    <col min="4356" max="4356" width="7.86328125" style="215" customWidth="1"/>
    <col min="4357" max="4358" width="7.86328125" style="215" hidden="1" customWidth="1"/>
    <col min="4359" max="4606" width="7.86328125" style="215"/>
    <col min="4607" max="4607" width="35.73046875" style="215" customWidth="1"/>
    <col min="4608" max="4608" width="7.86328125" style="215" hidden="1" customWidth="1"/>
    <col min="4609" max="4610" width="12" style="215" customWidth="1"/>
    <col min="4611" max="4611" width="8" style="215" customWidth="1"/>
    <col min="4612" max="4612" width="7.86328125" style="215" customWidth="1"/>
    <col min="4613" max="4614" width="7.86328125" style="215" hidden="1" customWidth="1"/>
    <col min="4615" max="4862" width="7.86328125" style="215"/>
    <col min="4863" max="4863" width="35.73046875" style="215" customWidth="1"/>
    <col min="4864" max="4864" width="7.86328125" style="215" hidden="1" customWidth="1"/>
    <col min="4865" max="4866" width="12" style="215" customWidth="1"/>
    <col min="4867" max="4867" width="8" style="215" customWidth="1"/>
    <col min="4868" max="4868" width="7.86328125" style="215" customWidth="1"/>
    <col min="4869" max="4870" width="7.86328125" style="215" hidden="1" customWidth="1"/>
    <col min="4871" max="5118" width="7.86328125" style="215"/>
    <col min="5119" max="5119" width="35.73046875" style="215" customWidth="1"/>
    <col min="5120" max="5120" width="7.86328125" style="215" hidden="1" customWidth="1"/>
    <col min="5121" max="5122" width="12" style="215" customWidth="1"/>
    <col min="5123" max="5123" width="8" style="215" customWidth="1"/>
    <col min="5124" max="5124" width="7.86328125" style="215" customWidth="1"/>
    <col min="5125" max="5126" width="7.86328125" style="215" hidden="1" customWidth="1"/>
    <col min="5127" max="5374" width="7.86328125" style="215"/>
    <col min="5375" max="5375" width="35.73046875" style="215" customWidth="1"/>
    <col min="5376" max="5376" width="7.86328125" style="215" hidden="1" customWidth="1"/>
    <col min="5377" max="5378" width="12" style="215" customWidth="1"/>
    <col min="5379" max="5379" width="8" style="215" customWidth="1"/>
    <col min="5380" max="5380" width="7.86328125" style="215" customWidth="1"/>
    <col min="5381" max="5382" width="7.86328125" style="215" hidden="1" customWidth="1"/>
    <col min="5383" max="5630" width="7.86328125" style="215"/>
    <col min="5631" max="5631" width="35.73046875" style="215" customWidth="1"/>
    <col min="5632" max="5632" width="7.86328125" style="215" hidden="1" customWidth="1"/>
    <col min="5633" max="5634" width="12" style="215" customWidth="1"/>
    <col min="5635" max="5635" width="8" style="215" customWidth="1"/>
    <col min="5636" max="5636" width="7.86328125" style="215" customWidth="1"/>
    <col min="5637" max="5638" width="7.86328125" style="215" hidden="1" customWidth="1"/>
    <col min="5639" max="5886" width="7.86328125" style="215"/>
    <col min="5887" max="5887" width="35.73046875" style="215" customWidth="1"/>
    <col min="5888" max="5888" width="7.86328125" style="215" hidden="1" customWidth="1"/>
    <col min="5889" max="5890" width="12" style="215" customWidth="1"/>
    <col min="5891" max="5891" width="8" style="215" customWidth="1"/>
    <col min="5892" max="5892" width="7.86328125" style="215" customWidth="1"/>
    <col min="5893" max="5894" width="7.86328125" style="215" hidden="1" customWidth="1"/>
    <col min="5895" max="6142" width="7.86328125" style="215"/>
    <col min="6143" max="6143" width="35.73046875" style="215" customWidth="1"/>
    <col min="6144" max="6144" width="7.86328125" style="215" hidden="1" customWidth="1"/>
    <col min="6145" max="6146" width="12" style="215" customWidth="1"/>
    <col min="6147" max="6147" width="8" style="215" customWidth="1"/>
    <col min="6148" max="6148" width="7.86328125" style="215" customWidth="1"/>
    <col min="6149" max="6150" width="7.86328125" style="215" hidden="1" customWidth="1"/>
    <col min="6151" max="6398" width="7.86328125" style="215"/>
    <col min="6399" max="6399" width="35.73046875" style="215" customWidth="1"/>
    <col min="6400" max="6400" width="7.86328125" style="215" hidden="1" customWidth="1"/>
    <col min="6401" max="6402" width="12" style="215" customWidth="1"/>
    <col min="6403" max="6403" width="8" style="215" customWidth="1"/>
    <col min="6404" max="6404" width="7.86328125" style="215" customWidth="1"/>
    <col min="6405" max="6406" width="7.86328125" style="215" hidden="1" customWidth="1"/>
    <col min="6407" max="6654" width="7.86328125" style="215"/>
    <col min="6655" max="6655" width="35.73046875" style="215" customWidth="1"/>
    <col min="6656" max="6656" width="7.86328125" style="215" hidden="1" customWidth="1"/>
    <col min="6657" max="6658" width="12" style="215" customWidth="1"/>
    <col min="6659" max="6659" width="8" style="215" customWidth="1"/>
    <col min="6660" max="6660" width="7.86328125" style="215" customWidth="1"/>
    <col min="6661" max="6662" width="7.86328125" style="215" hidden="1" customWidth="1"/>
    <col min="6663" max="6910" width="7.86328125" style="215"/>
    <col min="6911" max="6911" width="35.73046875" style="215" customWidth="1"/>
    <col min="6912" max="6912" width="7.86328125" style="215" hidden="1" customWidth="1"/>
    <col min="6913" max="6914" width="12" style="215" customWidth="1"/>
    <col min="6915" max="6915" width="8" style="215" customWidth="1"/>
    <col min="6916" max="6916" width="7.86328125" style="215" customWidth="1"/>
    <col min="6917" max="6918" width="7.86328125" style="215" hidden="1" customWidth="1"/>
    <col min="6919" max="7166" width="7.86328125" style="215"/>
    <col min="7167" max="7167" width="35.73046875" style="215" customWidth="1"/>
    <col min="7168" max="7168" width="7.86328125" style="215" hidden="1" customWidth="1"/>
    <col min="7169" max="7170" width="12" style="215" customWidth="1"/>
    <col min="7171" max="7171" width="8" style="215" customWidth="1"/>
    <col min="7172" max="7172" width="7.86328125" style="215" customWidth="1"/>
    <col min="7173" max="7174" width="7.86328125" style="215" hidden="1" customWidth="1"/>
    <col min="7175" max="7422" width="7.86328125" style="215"/>
    <col min="7423" max="7423" width="35.73046875" style="215" customWidth="1"/>
    <col min="7424" max="7424" width="7.86328125" style="215" hidden="1" customWidth="1"/>
    <col min="7425" max="7426" width="12" style="215" customWidth="1"/>
    <col min="7427" max="7427" width="8" style="215" customWidth="1"/>
    <col min="7428" max="7428" width="7.86328125" style="215" customWidth="1"/>
    <col min="7429" max="7430" width="7.86328125" style="215" hidden="1" customWidth="1"/>
    <col min="7431" max="7678" width="7.86328125" style="215"/>
    <col min="7679" max="7679" width="35.73046875" style="215" customWidth="1"/>
    <col min="7680" max="7680" width="7.86328125" style="215" hidden="1" customWidth="1"/>
    <col min="7681" max="7682" width="12" style="215" customWidth="1"/>
    <col min="7683" max="7683" width="8" style="215" customWidth="1"/>
    <col min="7684" max="7684" width="7.86328125" style="215" customWidth="1"/>
    <col min="7685" max="7686" width="7.86328125" style="215" hidden="1" customWidth="1"/>
    <col min="7687" max="7934" width="7.86328125" style="215"/>
    <col min="7935" max="7935" width="35.73046875" style="215" customWidth="1"/>
    <col min="7936" max="7936" width="7.86328125" style="215" hidden="1" customWidth="1"/>
    <col min="7937" max="7938" width="12" style="215" customWidth="1"/>
    <col min="7939" max="7939" width="8" style="215" customWidth="1"/>
    <col min="7940" max="7940" width="7.86328125" style="215" customWidth="1"/>
    <col min="7941" max="7942" width="7.86328125" style="215" hidden="1" customWidth="1"/>
    <col min="7943" max="8190" width="7.86328125" style="215"/>
    <col min="8191" max="8191" width="35.73046875" style="215" customWidth="1"/>
    <col min="8192" max="8192" width="7.86328125" style="215" hidden="1" customWidth="1"/>
    <col min="8193" max="8194" width="12" style="215" customWidth="1"/>
    <col min="8195" max="8195" width="8" style="215" customWidth="1"/>
    <col min="8196" max="8196" width="7.86328125" style="215" customWidth="1"/>
    <col min="8197" max="8198" width="7.86328125" style="215" hidden="1" customWidth="1"/>
    <col min="8199" max="8446" width="7.86328125" style="215"/>
    <col min="8447" max="8447" width="35.73046875" style="215" customWidth="1"/>
    <col min="8448" max="8448" width="7.86328125" style="215" hidden="1" customWidth="1"/>
    <col min="8449" max="8450" width="12" style="215" customWidth="1"/>
    <col min="8451" max="8451" width="8" style="215" customWidth="1"/>
    <col min="8452" max="8452" width="7.86328125" style="215" customWidth="1"/>
    <col min="8453" max="8454" width="7.86328125" style="215" hidden="1" customWidth="1"/>
    <col min="8455" max="8702" width="7.86328125" style="215"/>
    <col min="8703" max="8703" width="35.73046875" style="215" customWidth="1"/>
    <col min="8704" max="8704" width="7.86328125" style="215" hidden="1" customWidth="1"/>
    <col min="8705" max="8706" width="12" style="215" customWidth="1"/>
    <col min="8707" max="8707" width="8" style="215" customWidth="1"/>
    <col min="8708" max="8708" width="7.86328125" style="215" customWidth="1"/>
    <col min="8709" max="8710" width="7.86328125" style="215" hidden="1" customWidth="1"/>
    <col min="8711" max="8958" width="7.86328125" style="215"/>
    <col min="8959" max="8959" width="35.73046875" style="215" customWidth="1"/>
    <col min="8960" max="8960" width="7.86328125" style="215" hidden="1" customWidth="1"/>
    <col min="8961" max="8962" width="12" style="215" customWidth="1"/>
    <col min="8963" max="8963" width="8" style="215" customWidth="1"/>
    <col min="8964" max="8964" width="7.86328125" style="215" customWidth="1"/>
    <col min="8965" max="8966" width="7.86328125" style="215" hidden="1" customWidth="1"/>
    <col min="8967" max="9214" width="7.86328125" style="215"/>
    <col min="9215" max="9215" width="35.73046875" style="215" customWidth="1"/>
    <col min="9216" max="9216" width="7.86328125" style="215" hidden="1" customWidth="1"/>
    <col min="9217" max="9218" width="12" style="215" customWidth="1"/>
    <col min="9219" max="9219" width="8" style="215" customWidth="1"/>
    <col min="9220" max="9220" width="7.86328125" style="215" customWidth="1"/>
    <col min="9221" max="9222" width="7.86328125" style="215" hidden="1" customWidth="1"/>
    <col min="9223" max="9470" width="7.86328125" style="215"/>
    <col min="9471" max="9471" width="35.73046875" style="215" customWidth="1"/>
    <col min="9472" max="9472" width="7.86328125" style="215" hidden="1" customWidth="1"/>
    <col min="9473" max="9474" width="12" style="215" customWidth="1"/>
    <col min="9475" max="9475" width="8" style="215" customWidth="1"/>
    <col min="9476" max="9476" width="7.86328125" style="215" customWidth="1"/>
    <col min="9477" max="9478" width="7.86328125" style="215" hidden="1" customWidth="1"/>
    <col min="9479" max="9726" width="7.86328125" style="215"/>
    <col min="9727" max="9727" width="35.73046875" style="215" customWidth="1"/>
    <col min="9728" max="9728" width="7.86328125" style="215" hidden="1" customWidth="1"/>
    <col min="9729" max="9730" width="12" style="215" customWidth="1"/>
    <col min="9731" max="9731" width="8" style="215" customWidth="1"/>
    <col min="9732" max="9732" width="7.86328125" style="215" customWidth="1"/>
    <col min="9733" max="9734" width="7.86328125" style="215" hidden="1" customWidth="1"/>
    <col min="9735" max="9982" width="7.86328125" style="215"/>
    <col min="9983" max="9983" width="35.73046875" style="215" customWidth="1"/>
    <col min="9984" max="9984" width="7.86328125" style="215" hidden="1" customWidth="1"/>
    <col min="9985" max="9986" width="12" style="215" customWidth="1"/>
    <col min="9987" max="9987" width="8" style="215" customWidth="1"/>
    <col min="9988" max="9988" width="7.86328125" style="215" customWidth="1"/>
    <col min="9989" max="9990" width="7.86328125" style="215" hidden="1" customWidth="1"/>
    <col min="9991" max="10238" width="7.86328125" style="215"/>
    <col min="10239" max="10239" width="35.73046875" style="215" customWidth="1"/>
    <col min="10240" max="10240" width="7.86328125" style="215" hidden="1" customWidth="1"/>
    <col min="10241" max="10242" width="12" style="215" customWidth="1"/>
    <col min="10243" max="10243" width="8" style="215" customWidth="1"/>
    <col min="10244" max="10244" width="7.86328125" style="215" customWidth="1"/>
    <col min="10245" max="10246" width="7.86328125" style="215" hidden="1" customWidth="1"/>
    <col min="10247" max="10494" width="7.86328125" style="215"/>
    <col min="10495" max="10495" width="35.73046875" style="215" customWidth="1"/>
    <col min="10496" max="10496" width="7.86328125" style="215" hidden="1" customWidth="1"/>
    <col min="10497" max="10498" width="12" style="215" customWidth="1"/>
    <col min="10499" max="10499" width="8" style="215" customWidth="1"/>
    <col min="10500" max="10500" width="7.86328125" style="215" customWidth="1"/>
    <col min="10501" max="10502" width="7.86328125" style="215" hidden="1" customWidth="1"/>
    <col min="10503" max="10750" width="7.86328125" style="215"/>
    <col min="10751" max="10751" width="35.73046875" style="215" customWidth="1"/>
    <col min="10752" max="10752" width="7.86328125" style="215" hidden="1" customWidth="1"/>
    <col min="10753" max="10754" width="12" style="215" customWidth="1"/>
    <col min="10755" max="10755" width="8" style="215" customWidth="1"/>
    <col min="10756" max="10756" width="7.86328125" style="215" customWidth="1"/>
    <col min="10757" max="10758" width="7.86328125" style="215" hidden="1" customWidth="1"/>
    <col min="10759" max="11006" width="7.86328125" style="215"/>
    <col min="11007" max="11007" width="35.73046875" style="215" customWidth="1"/>
    <col min="11008" max="11008" width="7.86328125" style="215" hidden="1" customWidth="1"/>
    <col min="11009" max="11010" width="12" style="215" customWidth="1"/>
    <col min="11011" max="11011" width="8" style="215" customWidth="1"/>
    <col min="11012" max="11012" width="7.86328125" style="215" customWidth="1"/>
    <col min="11013" max="11014" width="7.86328125" style="215" hidden="1" customWidth="1"/>
    <col min="11015" max="11262" width="7.86328125" style="215"/>
    <col min="11263" max="11263" width="35.73046875" style="215" customWidth="1"/>
    <col min="11264" max="11264" width="7.86328125" style="215" hidden="1" customWidth="1"/>
    <col min="11265" max="11266" width="12" style="215" customWidth="1"/>
    <col min="11267" max="11267" width="8" style="215" customWidth="1"/>
    <col min="11268" max="11268" width="7.86328125" style="215" customWidth="1"/>
    <col min="11269" max="11270" width="7.86328125" style="215" hidden="1" customWidth="1"/>
    <col min="11271" max="11518" width="7.86328125" style="215"/>
    <col min="11519" max="11519" width="35.73046875" style="215" customWidth="1"/>
    <col min="11520" max="11520" width="7.86328125" style="215" hidden="1" customWidth="1"/>
    <col min="11521" max="11522" width="12" style="215" customWidth="1"/>
    <col min="11523" max="11523" width="8" style="215" customWidth="1"/>
    <col min="11524" max="11524" width="7.86328125" style="215" customWidth="1"/>
    <col min="11525" max="11526" width="7.86328125" style="215" hidden="1" customWidth="1"/>
    <col min="11527" max="11774" width="7.86328125" style="215"/>
    <col min="11775" max="11775" width="35.73046875" style="215" customWidth="1"/>
    <col min="11776" max="11776" width="7.86328125" style="215" hidden="1" customWidth="1"/>
    <col min="11777" max="11778" width="12" style="215" customWidth="1"/>
    <col min="11779" max="11779" width="8" style="215" customWidth="1"/>
    <col min="11780" max="11780" width="7.86328125" style="215" customWidth="1"/>
    <col min="11781" max="11782" width="7.86328125" style="215" hidden="1" customWidth="1"/>
    <col min="11783" max="12030" width="7.86328125" style="215"/>
    <col min="12031" max="12031" width="35.73046875" style="215" customWidth="1"/>
    <col min="12032" max="12032" width="7.86328125" style="215" hidden="1" customWidth="1"/>
    <col min="12033" max="12034" width="12" style="215" customWidth="1"/>
    <col min="12035" max="12035" width="8" style="215" customWidth="1"/>
    <col min="12036" max="12036" width="7.86328125" style="215" customWidth="1"/>
    <col min="12037" max="12038" width="7.86328125" style="215" hidden="1" customWidth="1"/>
    <col min="12039" max="12286" width="7.86328125" style="215"/>
    <col min="12287" max="12287" width="35.73046875" style="215" customWidth="1"/>
    <col min="12288" max="12288" width="7.86328125" style="215" hidden="1" customWidth="1"/>
    <col min="12289" max="12290" width="12" style="215" customWidth="1"/>
    <col min="12291" max="12291" width="8" style="215" customWidth="1"/>
    <col min="12292" max="12292" width="7.86328125" style="215" customWidth="1"/>
    <col min="12293" max="12294" width="7.86328125" style="215" hidden="1" customWidth="1"/>
    <col min="12295" max="12542" width="7.86328125" style="215"/>
    <col min="12543" max="12543" width="35.73046875" style="215" customWidth="1"/>
    <col min="12544" max="12544" width="7.86328125" style="215" hidden="1" customWidth="1"/>
    <col min="12545" max="12546" width="12" style="215" customWidth="1"/>
    <col min="12547" max="12547" width="8" style="215" customWidth="1"/>
    <col min="12548" max="12548" width="7.86328125" style="215" customWidth="1"/>
    <col min="12549" max="12550" width="7.86328125" style="215" hidden="1" customWidth="1"/>
    <col min="12551" max="12798" width="7.86328125" style="215"/>
    <col min="12799" max="12799" width="35.73046875" style="215" customWidth="1"/>
    <col min="12800" max="12800" width="7.86328125" style="215" hidden="1" customWidth="1"/>
    <col min="12801" max="12802" width="12" style="215" customWidth="1"/>
    <col min="12803" max="12803" width="8" style="215" customWidth="1"/>
    <col min="12804" max="12804" width="7.86328125" style="215" customWidth="1"/>
    <col min="12805" max="12806" width="7.86328125" style="215" hidden="1" customWidth="1"/>
    <col min="12807" max="13054" width="7.86328125" style="215"/>
    <col min="13055" max="13055" width="35.73046875" style="215" customWidth="1"/>
    <col min="13056" max="13056" width="7.86328125" style="215" hidden="1" customWidth="1"/>
    <col min="13057" max="13058" width="12" style="215" customWidth="1"/>
    <col min="13059" max="13059" width="8" style="215" customWidth="1"/>
    <col min="13060" max="13060" width="7.86328125" style="215" customWidth="1"/>
    <col min="13061" max="13062" width="7.86328125" style="215" hidden="1" customWidth="1"/>
    <col min="13063" max="13310" width="7.86328125" style="215"/>
    <col min="13311" max="13311" width="35.73046875" style="215" customWidth="1"/>
    <col min="13312" max="13312" width="7.86328125" style="215" hidden="1" customWidth="1"/>
    <col min="13313" max="13314" width="12" style="215" customWidth="1"/>
    <col min="13315" max="13315" width="8" style="215" customWidth="1"/>
    <col min="13316" max="13316" width="7.86328125" style="215" customWidth="1"/>
    <col min="13317" max="13318" width="7.86328125" style="215" hidden="1" customWidth="1"/>
    <col min="13319" max="13566" width="7.86328125" style="215"/>
    <col min="13567" max="13567" width="35.73046875" style="215" customWidth="1"/>
    <col min="13568" max="13568" width="7.86328125" style="215" hidden="1" customWidth="1"/>
    <col min="13569" max="13570" width="12" style="215" customWidth="1"/>
    <col min="13571" max="13571" width="8" style="215" customWidth="1"/>
    <col min="13572" max="13572" width="7.86328125" style="215" customWidth="1"/>
    <col min="13573" max="13574" width="7.86328125" style="215" hidden="1" customWidth="1"/>
    <col min="13575" max="13822" width="7.86328125" style="215"/>
    <col min="13823" max="13823" width="35.73046875" style="215" customWidth="1"/>
    <col min="13824" max="13824" width="7.86328125" style="215" hidden="1" customWidth="1"/>
    <col min="13825" max="13826" width="12" style="215" customWidth="1"/>
    <col min="13827" max="13827" width="8" style="215" customWidth="1"/>
    <col min="13828" max="13828" width="7.86328125" style="215" customWidth="1"/>
    <col min="13829" max="13830" width="7.86328125" style="215" hidden="1" customWidth="1"/>
    <col min="13831" max="14078" width="7.86328125" style="215"/>
    <col min="14079" max="14079" width="35.73046875" style="215" customWidth="1"/>
    <col min="14080" max="14080" width="7.86328125" style="215" hidden="1" customWidth="1"/>
    <col min="14081" max="14082" width="12" style="215" customWidth="1"/>
    <col min="14083" max="14083" width="8" style="215" customWidth="1"/>
    <col min="14084" max="14084" width="7.86328125" style="215" customWidth="1"/>
    <col min="14085" max="14086" width="7.86328125" style="215" hidden="1" customWidth="1"/>
    <col min="14087" max="14334" width="7.86328125" style="215"/>
    <col min="14335" max="14335" width="35.73046875" style="215" customWidth="1"/>
    <col min="14336" max="14336" width="7.86328125" style="215" hidden="1" customWidth="1"/>
    <col min="14337" max="14338" width="12" style="215" customWidth="1"/>
    <col min="14339" max="14339" width="8" style="215" customWidth="1"/>
    <col min="14340" max="14340" width="7.86328125" style="215" customWidth="1"/>
    <col min="14341" max="14342" width="7.86328125" style="215" hidden="1" customWidth="1"/>
    <col min="14343" max="14590" width="7.86328125" style="215"/>
    <col min="14591" max="14591" width="35.73046875" style="215" customWidth="1"/>
    <col min="14592" max="14592" width="7.86328125" style="215" hidden="1" customWidth="1"/>
    <col min="14593" max="14594" width="12" style="215" customWidth="1"/>
    <col min="14595" max="14595" width="8" style="215" customWidth="1"/>
    <col min="14596" max="14596" width="7.86328125" style="215" customWidth="1"/>
    <col min="14597" max="14598" width="7.86328125" style="215" hidden="1" customWidth="1"/>
    <col min="14599" max="14846" width="7.86328125" style="215"/>
    <col min="14847" max="14847" width="35.73046875" style="215" customWidth="1"/>
    <col min="14848" max="14848" width="7.86328125" style="215" hidden="1" customWidth="1"/>
    <col min="14849" max="14850" width="12" style="215" customWidth="1"/>
    <col min="14851" max="14851" width="8" style="215" customWidth="1"/>
    <col min="14852" max="14852" width="7.86328125" style="215" customWidth="1"/>
    <col min="14853" max="14854" width="7.86328125" style="215" hidden="1" customWidth="1"/>
    <col min="14855" max="15102" width="7.86328125" style="215"/>
    <col min="15103" max="15103" width="35.73046875" style="215" customWidth="1"/>
    <col min="15104" max="15104" width="7.86328125" style="215" hidden="1" customWidth="1"/>
    <col min="15105" max="15106" width="12" style="215" customWidth="1"/>
    <col min="15107" max="15107" width="8" style="215" customWidth="1"/>
    <col min="15108" max="15108" width="7.86328125" style="215" customWidth="1"/>
    <col min="15109" max="15110" width="7.86328125" style="215" hidden="1" customWidth="1"/>
    <col min="15111" max="15358" width="7.86328125" style="215"/>
    <col min="15359" max="15359" width="35.73046875" style="215" customWidth="1"/>
    <col min="15360" max="15360" width="7.86328125" style="215" hidden="1" customWidth="1"/>
    <col min="15361" max="15362" width="12" style="215" customWidth="1"/>
    <col min="15363" max="15363" width="8" style="215" customWidth="1"/>
    <col min="15364" max="15364" width="7.86328125" style="215" customWidth="1"/>
    <col min="15365" max="15366" width="7.86328125" style="215" hidden="1" customWidth="1"/>
    <col min="15367" max="15614" width="7.86328125" style="215"/>
    <col min="15615" max="15615" width="35.73046875" style="215" customWidth="1"/>
    <col min="15616" max="15616" width="7.86328125" style="215" hidden="1" customWidth="1"/>
    <col min="15617" max="15618" width="12" style="215" customWidth="1"/>
    <col min="15619" max="15619" width="8" style="215" customWidth="1"/>
    <col min="15620" max="15620" width="7.86328125" style="215" customWidth="1"/>
    <col min="15621" max="15622" width="7.86328125" style="215" hidden="1" customWidth="1"/>
    <col min="15623" max="15870" width="7.86328125" style="215"/>
    <col min="15871" max="15871" width="35.73046875" style="215" customWidth="1"/>
    <col min="15872" max="15872" width="7.86328125" style="215" hidden="1" customWidth="1"/>
    <col min="15873" max="15874" width="12" style="215" customWidth="1"/>
    <col min="15875" max="15875" width="8" style="215" customWidth="1"/>
    <col min="15876" max="15876" width="7.86328125" style="215" customWidth="1"/>
    <col min="15877" max="15878" width="7.86328125" style="215" hidden="1" customWidth="1"/>
    <col min="15879" max="16126" width="7.86328125" style="215"/>
    <col min="16127" max="16127" width="35.73046875" style="215" customWidth="1"/>
    <col min="16128" max="16128" width="7.86328125" style="215" hidden="1" customWidth="1"/>
    <col min="16129" max="16130" width="12" style="215" customWidth="1"/>
    <col min="16131" max="16131" width="8" style="215" customWidth="1"/>
    <col min="16132" max="16132" width="7.86328125" style="215" customWidth="1"/>
    <col min="16133" max="16134" width="7.86328125" style="215" hidden="1" customWidth="1"/>
    <col min="16135" max="16384" width="7.86328125" style="215"/>
  </cols>
  <sheetData>
    <row r="1" spans="1:3" ht="21" customHeight="1">
      <c r="A1" s="216" t="s">
        <v>467</v>
      </c>
      <c r="B1" s="217"/>
    </row>
    <row r="2" spans="1:3" ht="19.05" customHeight="1">
      <c r="A2" s="313" t="s">
        <v>468</v>
      </c>
      <c r="B2" s="313"/>
    </row>
    <row r="3" spans="1:3" s="213" customFormat="1" ht="13.05" customHeight="1">
      <c r="A3" s="218"/>
      <c r="B3" s="219" t="s">
        <v>453</v>
      </c>
    </row>
    <row r="4" spans="1:3" s="214" customFormat="1" ht="23" customHeight="1">
      <c r="A4" s="220" t="s">
        <v>469</v>
      </c>
      <c r="B4" s="221" t="s">
        <v>78</v>
      </c>
      <c r="C4" s="222"/>
    </row>
    <row r="5" spans="1:3" ht="17" customHeight="1">
      <c r="A5" s="223" t="s">
        <v>470</v>
      </c>
      <c r="B5" s="224"/>
    </row>
    <row r="6" spans="1:3" ht="17" customHeight="1">
      <c r="A6" s="225"/>
      <c r="B6" s="226"/>
    </row>
    <row r="7" spans="1:3" ht="18" customHeight="1">
      <c r="A7" s="227" t="s">
        <v>463</v>
      </c>
      <c r="B7" s="228">
        <v>0</v>
      </c>
    </row>
    <row r="9" spans="1:3" ht="15.75" customHeight="1">
      <c r="A9" s="162" t="s">
        <v>464</v>
      </c>
      <c r="B9" s="61"/>
    </row>
  </sheetData>
  <mergeCells count="1">
    <mergeCell ref="A2:B2"/>
  </mergeCells>
  <phoneticPr fontId="61" type="noConversion"/>
  <printOptions horizontalCentered="1"/>
  <pageMargins left="0.78740157480314998" right="0.74803149606299202" top="1.1811023622047201" bottom="0.98425196850393704" header="0.511811023622047" footer="0.511811023622047"/>
  <pageSetup paperSize="9" scale="97" firstPageNumber="4294963191"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B17"/>
  <sheetViews>
    <sheetView view="pageBreakPreview" zoomScaleNormal="100" workbookViewId="0">
      <selection activeCell="B19" sqref="B19"/>
    </sheetView>
  </sheetViews>
  <sheetFormatPr defaultColWidth="9" defaultRowHeight="15.4"/>
  <cols>
    <col min="1" max="1" width="41.59765625" style="101" customWidth="1"/>
    <col min="2" max="2" width="31.59765625" style="102" customWidth="1"/>
    <col min="3" max="16384" width="9" style="101"/>
  </cols>
  <sheetData>
    <row r="1" spans="1:2" ht="26.25" customHeight="1">
      <c r="A1" s="103" t="s">
        <v>471</v>
      </c>
    </row>
    <row r="2" spans="1:2" ht="24.75" customHeight="1">
      <c r="A2" s="307" t="s">
        <v>472</v>
      </c>
      <c r="B2" s="307"/>
    </row>
    <row r="3" spans="1:2" s="98" customFormat="1" ht="24" customHeight="1">
      <c r="B3" s="104" t="s">
        <v>31</v>
      </c>
    </row>
    <row r="4" spans="1:2" s="99" customFormat="1" ht="53.25" customHeight="1">
      <c r="A4" s="156" t="s">
        <v>3</v>
      </c>
      <c r="B4" s="106" t="s">
        <v>4</v>
      </c>
    </row>
    <row r="5" spans="1:2" s="99" customFormat="1" ht="27.75" customHeight="1">
      <c r="A5" s="156" t="s">
        <v>473</v>
      </c>
      <c r="B5" s="205">
        <f>SUM(B6:B11)</f>
        <v>200000</v>
      </c>
    </row>
    <row r="6" spans="1:2" s="155" customFormat="1" ht="25.5" customHeight="1">
      <c r="A6" s="197" t="s">
        <v>474</v>
      </c>
      <c r="B6" s="159"/>
    </row>
    <row r="7" spans="1:2" s="155" customFormat="1" ht="25.5" customHeight="1">
      <c r="A7" s="197" t="s">
        <v>475</v>
      </c>
      <c r="B7" s="206"/>
    </row>
    <row r="8" spans="1:2" s="155" customFormat="1" ht="25.5" customHeight="1">
      <c r="A8" s="197" t="s">
        <v>476</v>
      </c>
      <c r="B8" s="206"/>
    </row>
    <row r="9" spans="1:2" s="98" customFormat="1" ht="25.5" customHeight="1">
      <c r="A9" s="197" t="s">
        <v>477</v>
      </c>
      <c r="B9" s="207">
        <v>194990</v>
      </c>
    </row>
    <row r="10" spans="1:2" s="99" customFormat="1" ht="25.5" customHeight="1">
      <c r="A10" s="197" t="s">
        <v>478</v>
      </c>
      <c r="B10" s="207">
        <v>5000</v>
      </c>
    </row>
    <row r="11" spans="1:2" s="99" customFormat="1" ht="25.5" customHeight="1">
      <c r="A11" s="197" t="s">
        <v>479</v>
      </c>
      <c r="B11" s="207">
        <v>10</v>
      </c>
    </row>
    <row r="12" spans="1:2" ht="25.5" customHeight="1">
      <c r="A12" s="208" t="s">
        <v>480</v>
      </c>
      <c r="B12" s="209">
        <f>SUM(B13:B14)</f>
        <v>277</v>
      </c>
    </row>
    <row r="13" spans="1:2" ht="25.5" customHeight="1">
      <c r="A13" s="197" t="s">
        <v>481</v>
      </c>
      <c r="B13" s="210">
        <v>277</v>
      </c>
    </row>
    <row r="14" spans="1:2" ht="25.5" customHeight="1">
      <c r="A14" s="197" t="s">
        <v>482</v>
      </c>
      <c r="B14" s="210"/>
    </row>
    <row r="15" spans="1:2" ht="25.5" customHeight="1">
      <c r="A15" s="208" t="s">
        <v>483</v>
      </c>
      <c r="B15" s="210">
        <v>16500</v>
      </c>
    </row>
    <row r="16" spans="1:2" ht="21" customHeight="1">
      <c r="A16" s="105" t="s">
        <v>463</v>
      </c>
      <c r="B16" s="211">
        <f>SUM(B5,B12,B15)</f>
        <v>216777</v>
      </c>
    </row>
    <row r="17" spans="2:2">
      <c r="B17" s="212"/>
    </row>
  </sheetData>
  <mergeCells count="1">
    <mergeCell ref="A2:B2"/>
  </mergeCells>
  <phoneticPr fontId="61" type="noConversion"/>
  <printOptions horizontalCentered="1"/>
  <pageMargins left="0.90551181102362199" right="0.74803149606299202" top="0.98425196850393704" bottom="0.98425196850393704" header="0.511811023622047" footer="0.51181102362204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X20"/>
  <sheetViews>
    <sheetView workbookViewId="0"/>
  </sheetViews>
  <sheetFormatPr defaultColWidth="7" defaultRowHeight="13.9"/>
  <cols>
    <col min="1" max="1" width="42.3984375" style="61" customWidth="1"/>
    <col min="2" max="2" width="29.59765625" style="62" customWidth="1"/>
    <col min="3" max="3" width="10.3984375" style="59" hidden="1" customWidth="1"/>
    <col min="4" max="4" width="9.59765625" style="63" hidden="1" customWidth="1"/>
    <col min="5" max="5" width="8.1328125" style="63" hidden="1" customWidth="1"/>
    <col min="6" max="6" width="9.59765625" style="64" hidden="1" customWidth="1"/>
    <col min="7" max="7" width="17.46484375" style="64" hidden="1" customWidth="1"/>
    <col min="8" max="8" width="12.46484375" style="65" hidden="1" customWidth="1"/>
    <col min="9" max="9" width="7" style="66" hidden="1" customWidth="1"/>
    <col min="10" max="11" width="7" style="63" hidden="1" customWidth="1"/>
    <col min="12" max="12" width="13.86328125" style="63" hidden="1" customWidth="1"/>
    <col min="13" max="13" width="7.86328125" style="63" hidden="1" customWidth="1"/>
    <col min="14" max="14" width="9.46484375" style="63" hidden="1" customWidth="1"/>
    <col min="15" max="15" width="6.86328125" style="63" hidden="1" customWidth="1"/>
    <col min="16" max="16" width="9" style="63" hidden="1" customWidth="1"/>
    <col min="17" max="17" width="5.86328125" style="63" hidden="1" customWidth="1"/>
    <col min="18" max="18" width="5.265625" style="63" hidden="1" customWidth="1"/>
    <col min="19" max="19" width="6.46484375" style="63" hidden="1" customWidth="1"/>
    <col min="20" max="21" width="7" style="63" hidden="1" customWidth="1"/>
    <col min="22" max="22" width="10.59765625" style="63" hidden="1" customWidth="1"/>
    <col min="23" max="23" width="10.46484375" style="63" hidden="1" customWidth="1"/>
    <col min="24" max="24" width="7" style="63" hidden="1" customWidth="1"/>
    <col min="25" max="16384" width="7" style="63"/>
  </cols>
  <sheetData>
    <row r="1" spans="1:24" ht="29.25" customHeight="1">
      <c r="A1" s="67" t="s">
        <v>484</v>
      </c>
    </row>
    <row r="2" spans="1:24" ht="28.5" customHeight="1">
      <c r="A2" s="6" t="s">
        <v>485</v>
      </c>
      <c r="B2" s="4"/>
      <c r="F2" s="63"/>
      <c r="G2" s="63"/>
      <c r="H2" s="63"/>
    </row>
    <row r="3" spans="1:24" s="59" customFormat="1" ht="21.75" customHeight="1">
      <c r="A3" s="61"/>
      <c r="B3" s="147" t="s">
        <v>31</v>
      </c>
      <c r="D3" s="59">
        <v>12.11</v>
      </c>
      <c r="F3" s="59">
        <v>12.22</v>
      </c>
      <c r="I3" s="62"/>
      <c r="L3" s="59">
        <v>1.2</v>
      </c>
    </row>
    <row r="4" spans="1:24" s="59" customFormat="1" ht="39" customHeight="1">
      <c r="A4" s="114" t="s">
        <v>3</v>
      </c>
      <c r="B4" s="70" t="s">
        <v>4</v>
      </c>
      <c r="F4" s="71" t="s">
        <v>32</v>
      </c>
      <c r="G4" s="71" t="s">
        <v>33</v>
      </c>
      <c r="H4" s="71" t="s">
        <v>34</v>
      </c>
      <c r="I4" s="62"/>
      <c r="L4" s="71" t="s">
        <v>32</v>
      </c>
      <c r="M4" s="86" t="s">
        <v>33</v>
      </c>
      <c r="N4" s="71" t="s">
        <v>34</v>
      </c>
    </row>
    <row r="5" spans="1:24" s="61" customFormat="1" ht="39" customHeight="1">
      <c r="A5" s="148" t="s">
        <v>35</v>
      </c>
      <c r="B5" s="194">
        <f>SUM(B6:B10)</f>
        <v>115645.49</v>
      </c>
      <c r="C5" s="61">
        <v>105429</v>
      </c>
      <c r="D5" s="61">
        <v>595734.14</v>
      </c>
      <c r="E5" s="61">
        <f>104401+13602</f>
        <v>118003</v>
      </c>
      <c r="F5" s="149" t="s">
        <v>37</v>
      </c>
      <c r="G5" s="149" t="s">
        <v>38</v>
      </c>
      <c r="H5" s="149">
        <v>596221.15</v>
      </c>
      <c r="I5" s="61" t="e">
        <f>F5-A5</f>
        <v>#VALUE!</v>
      </c>
      <c r="J5" s="61">
        <f>H5-B5</f>
        <v>480575.66000000003</v>
      </c>
      <c r="K5" s="61">
        <v>75943</v>
      </c>
      <c r="L5" s="149" t="s">
        <v>37</v>
      </c>
      <c r="M5" s="149" t="s">
        <v>38</v>
      </c>
      <c r="N5" s="149">
        <v>643048.94999999995</v>
      </c>
      <c r="O5" s="61" t="e">
        <f>L5-A5</f>
        <v>#VALUE!</v>
      </c>
      <c r="P5" s="61">
        <f>N5-B5</f>
        <v>527403.46</v>
      </c>
      <c r="R5" s="61">
        <v>717759</v>
      </c>
      <c r="T5" s="153" t="s">
        <v>37</v>
      </c>
      <c r="U5" s="153" t="s">
        <v>38</v>
      </c>
      <c r="V5" s="153">
        <v>659380.53</v>
      </c>
      <c r="W5" s="61">
        <f>B5-V5</f>
        <v>-543735.04000000004</v>
      </c>
      <c r="X5" s="61" t="e">
        <f>T5-A5</f>
        <v>#VALUE!</v>
      </c>
    </row>
    <row r="6" spans="1:24" s="59" customFormat="1" ht="31.5" customHeight="1">
      <c r="A6" s="195" t="s">
        <v>486</v>
      </c>
      <c r="B6" s="196">
        <v>93471.49</v>
      </c>
      <c r="C6" s="85"/>
      <c r="D6" s="85">
        <v>135.6</v>
      </c>
      <c r="F6" s="81" t="s">
        <v>46</v>
      </c>
      <c r="G6" s="81" t="s">
        <v>47</v>
      </c>
      <c r="H6" s="89">
        <v>135.6</v>
      </c>
      <c r="I6" s="62" t="e">
        <f>F6-#REF!</f>
        <v>#REF!</v>
      </c>
      <c r="J6" s="80">
        <f>H6-B6</f>
        <v>-93335.89</v>
      </c>
      <c r="K6" s="80"/>
      <c r="L6" s="81" t="s">
        <v>46</v>
      </c>
      <c r="M6" s="81" t="s">
        <v>47</v>
      </c>
      <c r="N6" s="89">
        <v>135.6</v>
      </c>
      <c r="O6" s="62" t="e">
        <f>L6-#REF!</f>
        <v>#REF!</v>
      </c>
      <c r="P6" s="80">
        <f>N6-B6</f>
        <v>-93335.89</v>
      </c>
      <c r="T6" s="92" t="s">
        <v>46</v>
      </c>
      <c r="U6" s="92" t="s">
        <v>47</v>
      </c>
      <c r="V6" s="93">
        <v>135.6</v>
      </c>
      <c r="W6" s="59">
        <f>B6-V6</f>
        <v>93335.89</v>
      </c>
      <c r="X6" s="59" t="e">
        <f>T6-#REF!</f>
        <v>#REF!</v>
      </c>
    </row>
    <row r="7" spans="1:24" s="59" customFormat="1" ht="31.5" customHeight="1">
      <c r="A7" s="195" t="s">
        <v>487</v>
      </c>
      <c r="B7" s="196">
        <v>5000</v>
      </c>
      <c r="C7" s="80">
        <v>105429</v>
      </c>
      <c r="D7" s="150">
        <v>595734.14</v>
      </c>
      <c r="E7" s="59">
        <f>104401+13602</f>
        <v>118003</v>
      </c>
      <c r="F7" s="81" t="s">
        <v>37</v>
      </c>
      <c r="G7" s="81" t="s">
        <v>38</v>
      </c>
      <c r="H7" s="89">
        <v>596221.15</v>
      </c>
      <c r="I7" s="62" t="e">
        <f>F7-#REF!</f>
        <v>#REF!</v>
      </c>
      <c r="J7" s="80">
        <f>H7-B7</f>
        <v>591221.15</v>
      </c>
      <c r="K7" s="80">
        <v>75943</v>
      </c>
      <c r="L7" s="81" t="s">
        <v>37</v>
      </c>
      <c r="M7" s="81" t="s">
        <v>38</v>
      </c>
      <c r="N7" s="89">
        <v>643048.94999999995</v>
      </c>
      <c r="O7" s="62" t="e">
        <f>L7-#REF!</f>
        <v>#REF!</v>
      </c>
      <c r="P7" s="80">
        <f>N7-B7</f>
        <v>638048.94999999995</v>
      </c>
      <c r="R7" s="59">
        <v>717759</v>
      </c>
      <c r="T7" s="92" t="s">
        <v>37</v>
      </c>
      <c r="U7" s="92" t="s">
        <v>38</v>
      </c>
      <c r="V7" s="93">
        <v>659380.53</v>
      </c>
      <c r="W7" s="59">
        <f>B7-V7</f>
        <v>-654380.53</v>
      </c>
      <c r="X7" s="59" t="e">
        <f>T7-#REF!</f>
        <v>#REF!</v>
      </c>
    </row>
    <row r="8" spans="1:24" ht="31.5" customHeight="1">
      <c r="A8" s="197" t="s">
        <v>488</v>
      </c>
      <c r="B8" s="196">
        <v>16497</v>
      </c>
      <c r="P8" s="95"/>
      <c r="T8" s="96" t="s">
        <v>465</v>
      </c>
      <c r="U8" s="96" t="s">
        <v>466</v>
      </c>
      <c r="V8" s="97">
        <v>19998</v>
      </c>
      <c r="W8" s="63">
        <f>B8-V8</f>
        <v>-3501</v>
      </c>
      <c r="X8" s="63">
        <f>T8-A17</f>
        <v>23203</v>
      </c>
    </row>
    <row r="9" spans="1:24" ht="31.5" customHeight="1">
      <c r="A9" s="197" t="s">
        <v>489</v>
      </c>
      <c r="B9" s="196">
        <v>400</v>
      </c>
      <c r="P9" s="95"/>
      <c r="T9" s="96"/>
      <c r="U9" s="96"/>
      <c r="V9" s="97"/>
    </row>
    <row r="10" spans="1:24" ht="31.5" customHeight="1">
      <c r="A10" s="197" t="s">
        <v>490</v>
      </c>
      <c r="B10" s="196">
        <v>277</v>
      </c>
      <c r="P10" s="95"/>
      <c r="T10" s="96" t="s">
        <v>62</v>
      </c>
      <c r="U10" s="96" t="s">
        <v>63</v>
      </c>
      <c r="V10" s="97">
        <v>19998</v>
      </c>
      <c r="W10" s="63">
        <f>B10-V10</f>
        <v>-19721</v>
      </c>
      <c r="X10" s="63">
        <f>T10-A18</f>
        <v>2320301</v>
      </c>
    </row>
    <row r="11" spans="1:24" ht="31.5" customHeight="1">
      <c r="A11" s="198" t="s">
        <v>491</v>
      </c>
      <c r="B11" s="199">
        <v>18500</v>
      </c>
      <c r="P11" s="95"/>
    </row>
    <row r="12" spans="1:24" ht="31.5" customHeight="1">
      <c r="A12" s="198" t="s">
        <v>492</v>
      </c>
      <c r="B12" s="200">
        <f>SUM(B13:B14)</f>
        <v>82632</v>
      </c>
      <c r="P12" s="95"/>
    </row>
    <row r="13" spans="1:24" ht="31.5" customHeight="1">
      <c r="A13" s="201" t="s">
        <v>493</v>
      </c>
      <c r="B13" s="202"/>
      <c r="P13" s="95"/>
    </row>
    <row r="14" spans="1:24" ht="31.5" customHeight="1">
      <c r="A14" s="203" t="s">
        <v>494</v>
      </c>
      <c r="B14" s="202">
        <v>82632</v>
      </c>
      <c r="P14" s="95"/>
    </row>
    <row r="15" spans="1:24" ht="31.5" customHeight="1">
      <c r="A15" s="151" t="s">
        <v>450</v>
      </c>
      <c r="B15" s="204">
        <f>SUM(B5+B12+B11)</f>
        <v>216777.49</v>
      </c>
      <c r="P15" s="95"/>
    </row>
    <row r="16" spans="1:24" ht="19.5" customHeight="1">
      <c r="P16" s="95"/>
    </row>
    <row r="17" spans="16:16" ht="19.5" customHeight="1">
      <c r="P17" s="95"/>
    </row>
    <row r="18" spans="16:16" ht="19.5" customHeight="1">
      <c r="P18" s="95"/>
    </row>
    <row r="19" spans="16:16" ht="19.5" customHeight="1">
      <c r="P19" s="95"/>
    </row>
    <row r="20" spans="16:16" ht="19.5" customHeight="1">
      <c r="P20" s="95"/>
    </row>
  </sheetData>
  <mergeCells count="1">
    <mergeCell ref="A2:B2"/>
  </mergeCells>
  <phoneticPr fontId="61"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Y34"/>
  <sheetViews>
    <sheetView topLeftCell="A16" workbookViewId="0">
      <selection activeCell="C19" sqref="C19"/>
    </sheetView>
  </sheetViews>
  <sheetFormatPr defaultColWidth="7" defaultRowHeight="13.9"/>
  <cols>
    <col min="1" max="1" width="14.3984375" style="61" customWidth="1"/>
    <col min="2" max="2" width="46.59765625" style="59" customWidth="1"/>
    <col min="3" max="3" width="13" style="62" customWidth="1"/>
    <col min="4" max="4" width="10.3984375" style="59" hidden="1" customWidth="1"/>
    <col min="5" max="5" width="9.59765625" style="63" hidden="1" customWidth="1"/>
    <col min="6" max="6" width="8.1328125" style="63" hidden="1" customWidth="1"/>
    <col min="7" max="7" width="9.59765625" style="64" hidden="1" customWidth="1"/>
    <col min="8" max="8" width="17.46484375" style="64" hidden="1" customWidth="1"/>
    <col min="9" max="9" width="12.46484375" style="65" hidden="1" customWidth="1"/>
    <col min="10" max="10" width="7" style="66" hidden="1" customWidth="1"/>
    <col min="11" max="12" width="7" style="63" hidden="1" customWidth="1"/>
    <col min="13" max="13" width="13.86328125" style="63" hidden="1" customWidth="1"/>
    <col min="14" max="14" width="7.86328125" style="63" hidden="1" customWidth="1"/>
    <col min="15" max="15" width="9.46484375" style="63" hidden="1" customWidth="1"/>
    <col min="16" max="16" width="6.86328125" style="63" hidden="1" customWidth="1"/>
    <col min="17" max="17" width="9" style="63" hidden="1" customWidth="1"/>
    <col min="18" max="18" width="5.86328125" style="63" hidden="1" customWidth="1"/>
    <col min="19" max="19" width="5.265625" style="63" hidden="1" customWidth="1"/>
    <col min="20" max="20" width="6.46484375" style="63" hidden="1" customWidth="1"/>
    <col min="21" max="22" width="7" style="63" hidden="1" customWidth="1"/>
    <col min="23" max="23" width="10.59765625" style="63" hidden="1" customWidth="1"/>
    <col min="24" max="24" width="10.46484375" style="63" hidden="1" customWidth="1"/>
    <col min="25" max="25" width="7" style="63" hidden="1" customWidth="1"/>
    <col min="26" max="16384" width="7" style="63"/>
  </cols>
  <sheetData>
    <row r="1" spans="1:25" ht="20.25" customHeight="1">
      <c r="A1" s="67" t="s">
        <v>495</v>
      </c>
    </row>
    <row r="2" spans="1:25" ht="23.65">
      <c r="A2" s="6" t="s">
        <v>496</v>
      </c>
      <c r="B2" s="314"/>
      <c r="C2" s="4"/>
      <c r="G2" s="63"/>
      <c r="H2" s="63"/>
      <c r="I2" s="63"/>
    </row>
    <row r="3" spans="1:25" s="59" customFormat="1">
      <c r="A3" s="61"/>
      <c r="C3" s="171" t="s">
        <v>75</v>
      </c>
      <c r="E3" s="59">
        <v>12.11</v>
      </c>
      <c r="G3" s="59">
        <v>12.22</v>
      </c>
      <c r="J3" s="62"/>
      <c r="M3" s="59">
        <v>1.2</v>
      </c>
    </row>
    <row r="4" spans="1:25" s="168" customFormat="1" ht="24" customHeight="1">
      <c r="A4" s="172" t="s">
        <v>76</v>
      </c>
      <c r="B4" s="173" t="s">
        <v>77</v>
      </c>
      <c r="C4" s="174" t="s">
        <v>78</v>
      </c>
      <c r="G4" s="175" t="s">
        <v>76</v>
      </c>
      <c r="H4" s="175" t="s">
        <v>497</v>
      </c>
      <c r="I4" s="175" t="s">
        <v>450</v>
      </c>
      <c r="J4" s="188"/>
      <c r="M4" s="175" t="s">
        <v>76</v>
      </c>
      <c r="N4" s="189" t="s">
        <v>497</v>
      </c>
      <c r="O4" s="175" t="s">
        <v>450</v>
      </c>
    </row>
    <row r="5" spans="1:25" s="61" customFormat="1" ht="19.05" customHeight="1">
      <c r="A5" s="176">
        <v>212</v>
      </c>
      <c r="B5" s="177" t="s">
        <v>53</v>
      </c>
      <c r="C5" s="178">
        <v>98471.49</v>
      </c>
      <c r="D5" s="61">
        <v>105429</v>
      </c>
      <c r="E5" s="61">
        <v>595734.14</v>
      </c>
      <c r="F5" s="61">
        <f>104401+13602</f>
        <v>118003</v>
      </c>
      <c r="G5" s="149" t="s">
        <v>37</v>
      </c>
      <c r="H5" s="179" t="s">
        <v>498</v>
      </c>
      <c r="I5" s="149">
        <v>596221.15</v>
      </c>
      <c r="J5" s="61" t="e">
        <f>G5-#REF!</f>
        <v>#REF!</v>
      </c>
      <c r="K5" s="61" t="e">
        <f>I5-#REF!</f>
        <v>#REF!</v>
      </c>
      <c r="L5" s="61">
        <v>75943</v>
      </c>
      <c r="M5" s="149" t="s">
        <v>37</v>
      </c>
      <c r="N5" s="179" t="s">
        <v>498</v>
      </c>
      <c r="O5" s="149">
        <v>643048.94999999995</v>
      </c>
      <c r="P5" s="61" t="e">
        <f>M5-#REF!</f>
        <v>#REF!</v>
      </c>
      <c r="Q5" s="61" t="e">
        <f>O5-#REF!</f>
        <v>#REF!</v>
      </c>
      <c r="S5" s="61">
        <v>717759</v>
      </c>
      <c r="U5" s="153" t="s">
        <v>37</v>
      </c>
      <c r="V5" s="190" t="s">
        <v>498</v>
      </c>
      <c r="W5" s="153">
        <v>659380.53</v>
      </c>
      <c r="X5" s="61" t="e">
        <f>#REF!-W5</f>
        <v>#REF!</v>
      </c>
      <c r="Y5" s="61" t="e">
        <f>U5-#REF!</f>
        <v>#REF!</v>
      </c>
    </row>
    <row r="6" spans="1:25" s="169" customFormat="1" ht="19.05" customHeight="1">
      <c r="A6" s="180">
        <v>21208</v>
      </c>
      <c r="B6" s="181" t="s">
        <v>499</v>
      </c>
      <c r="C6" s="182">
        <v>93471.49</v>
      </c>
      <c r="E6" s="169">
        <v>7616.62</v>
      </c>
      <c r="G6" s="183" t="s">
        <v>40</v>
      </c>
      <c r="H6" s="183" t="s">
        <v>41</v>
      </c>
      <c r="I6" s="183">
        <v>7616.62</v>
      </c>
      <c r="J6" s="169" t="e">
        <f>G6-#REF!</f>
        <v>#REF!</v>
      </c>
      <c r="K6" s="169" t="e">
        <f>I6-#REF!</f>
        <v>#REF!</v>
      </c>
      <c r="M6" s="183" t="s">
        <v>40</v>
      </c>
      <c r="N6" s="183" t="s">
        <v>41</v>
      </c>
      <c r="O6" s="183">
        <v>7749.58</v>
      </c>
      <c r="P6" s="169" t="e">
        <f>M6-#REF!</f>
        <v>#REF!</v>
      </c>
      <c r="Q6" s="169" t="e">
        <f>O6-#REF!</f>
        <v>#REF!</v>
      </c>
      <c r="U6" s="191" t="s">
        <v>40</v>
      </c>
      <c r="V6" s="191" t="s">
        <v>41</v>
      </c>
      <c r="W6" s="191">
        <v>8475.4699999999993</v>
      </c>
      <c r="X6" s="169" t="e">
        <f>#REF!-W6</f>
        <v>#REF!</v>
      </c>
      <c r="Y6" s="169" t="e">
        <f>U6-#REF!</f>
        <v>#REF!</v>
      </c>
    </row>
    <row r="7" spans="1:25" s="170" customFormat="1" ht="19.05" customHeight="1">
      <c r="A7" s="180">
        <v>2120801</v>
      </c>
      <c r="B7" s="181" t="s">
        <v>500</v>
      </c>
      <c r="C7" s="182">
        <v>9650</v>
      </c>
      <c r="E7" s="170">
        <v>3922.87</v>
      </c>
      <c r="G7" s="184" t="s">
        <v>43</v>
      </c>
      <c r="H7" s="184" t="s">
        <v>44</v>
      </c>
      <c r="I7" s="184">
        <v>3922.87</v>
      </c>
      <c r="J7" s="170" t="e">
        <f>G7-#REF!</f>
        <v>#REF!</v>
      </c>
      <c r="K7" s="170" t="e">
        <f>I7-#REF!</f>
        <v>#REF!</v>
      </c>
      <c r="L7" s="170">
        <v>750</v>
      </c>
      <c r="M7" s="184" t="s">
        <v>43</v>
      </c>
      <c r="N7" s="184" t="s">
        <v>44</v>
      </c>
      <c r="O7" s="184">
        <v>4041.81</v>
      </c>
      <c r="P7" s="170" t="e">
        <f>M7-#REF!</f>
        <v>#REF!</v>
      </c>
      <c r="Q7" s="170" t="e">
        <f>O7-#REF!</f>
        <v>#REF!</v>
      </c>
      <c r="U7" s="192" t="s">
        <v>43</v>
      </c>
      <c r="V7" s="192" t="s">
        <v>44</v>
      </c>
      <c r="W7" s="192">
        <v>4680.9399999999996</v>
      </c>
      <c r="X7" s="170" t="e">
        <f>#REF!-W7</f>
        <v>#REF!</v>
      </c>
      <c r="Y7" s="170" t="e">
        <f>U7-#REF!</f>
        <v>#REF!</v>
      </c>
    </row>
    <row r="8" spans="1:25" s="170" customFormat="1" ht="19.05" customHeight="1">
      <c r="A8" s="180">
        <v>2120802</v>
      </c>
      <c r="B8" s="181" t="s">
        <v>501</v>
      </c>
      <c r="C8" s="182">
        <v>4456</v>
      </c>
      <c r="G8" s="184"/>
      <c r="H8" s="184"/>
      <c r="I8" s="184"/>
      <c r="M8" s="184"/>
      <c r="N8" s="184"/>
      <c r="O8" s="184"/>
      <c r="U8" s="192"/>
      <c r="V8" s="192"/>
      <c r="W8" s="192"/>
    </row>
    <row r="9" spans="1:25" s="59" customFormat="1" ht="19.05" customHeight="1">
      <c r="A9" s="180">
        <v>2120803</v>
      </c>
      <c r="B9" s="181" t="s">
        <v>502</v>
      </c>
      <c r="C9" s="182">
        <v>35679.31</v>
      </c>
      <c r="D9" s="85"/>
      <c r="E9" s="85">
        <v>135.6</v>
      </c>
      <c r="G9" s="81" t="s">
        <v>46</v>
      </c>
      <c r="H9" s="81" t="s">
        <v>47</v>
      </c>
      <c r="I9" s="89">
        <v>135.6</v>
      </c>
      <c r="J9" s="62" t="e">
        <f>G9-#REF!</f>
        <v>#REF!</v>
      </c>
      <c r="K9" s="80" t="e">
        <f>I9-#REF!</f>
        <v>#REF!</v>
      </c>
      <c r="L9" s="80"/>
      <c r="M9" s="81" t="s">
        <v>46</v>
      </c>
      <c r="N9" s="81" t="s">
        <v>47</v>
      </c>
      <c r="O9" s="89">
        <v>135.6</v>
      </c>
      <c r="P9" s="62" t="e">
        <f>M9-#REF!</f>
        <v>#REF!</v>
      </c>
      <c r="Q9" s="80" t="e">
        <f>O9-#REF!</f>
        <v>#REF!</v>
      </c>
      <c r="U9" s="92" t="s">
        <v>46</v>
      </c>
      <c r="V9" s="92" t="s">
        <v>47</v>
      </c>
      <c r="W9" s="93">
        <v>135.6</v>
      </c>
      <c r="X9" s="59" t="e">
        <f>#REF!-W9</f>
        <v>#REF!</v>
      </c>
      <c r="Y9" s="59" t="e">
        <f>U9-#REF!</f>
        <v>#REF!</v>
      </c>
    </row>
    <row r="10" spans="1:25" s="59" customFormat="1" ht="19.05" customHeight="1">
      <c r="A10" s="180">
        <v>2120804</v>
      </c>
      <c r="B10" s="181" t="s">
        <v>503</v>
      </c>
      <c r="C10" s="182">
        <v>970.01</v>
      </c>
      <c r="D10" s="80">
        <v>105429</v>
      </c>
      <c r="E10" s="150">
        <v>595734.14</v>
      </c>
      <c r="F10" s="59">
        <f>104401+13602</f>
        <v>118003</v>
      </c>
      <c r="G10" s="81" t="s">
        <v>37</v>
      </c>
      <c r="H10" s="185" t="s">
        <v>498</v>
      </c>
      <c r="I10" s="89">
        <v>596221.15</v>
      </c>
      <c r="J10" s="62" t="e">
        <f>G10-#REF!</f>
        <v>#REF!</v>
      </c>
      <c r="K10" s="80" t="e">
        <f>I10-#REF!</f>
        <v>#REF!</v>
      </c>
      <c r="L10" s="80">
        <v>75943</v>
      </c>
      <c r="M10" s="81" t="s">
        <v>37</v>
      </c>
      <c r="N10" s="185" t="s">
        <v>498</v>
      </c>
      <c r="O10" s="89">
        <v>643048.94999999995</v>
      </c>
      <c r="P10" s="62" t="e">
        <f>M10-#REF!</f>
        <v>#REF!</v>
      </c>
      <c r="Q10" s="80" t="e">
        <f>O10-#REF!</f>
        <v>#REF!</v>
      </c>
      <c r="S10" s="59">
        <v>717759</v>
      </c>
      <c r="U10" s="92" t="s">
        <v>37</v>
      </c>
      <c r="V10" s="193" t="s">
        <v>498</v>
      </c>
      <c r="W10" s="93">
        <v>659380.53</v>
      </c>
      <c r="X10" s="59" t="e">
        <f>#REF!-W10</f>
        <v>#REF!</v>
      </c>
      <c r="Y10" s="59" t="e">
        <f>U10-#REF!</f>
        <v>#REF!</v>
      </c>
    </row>
    <row r="11" spans="1:25" s="59" customFormat="1" ht="19.05" customHeight="1">
      <c r="A11" s="180">
        <v>2120805</v>
      </c>
      <c r="B11" s="181" t="s">
        <v>504</v>
      </c>
      <c r="C11" s="182">
        <v>3744</v>
      </c>
      <c r="D11" s="80"/>
      <c r="E11" s="150"/>
      <c r="G11" s="81"/>
      <c r="H11" s="81"/>
      <c r="I11" s="89"/>
      <c r="J11" s="62"/>
      <c r="K11" s="80"/>
      <c r="L11" s="80"/>
      <c r="M11" s="81"/>
      <c r="N11" s="81"/>
      <c r="O11" s="89"/>
      <c r="P11" s="62"/>
      <c r="Q11" s="80"/>
      <c r="U11" s="92"/>
      <c r="V11" s="92"/>
      <c r="W11" s="93"/>
    </row>
    <row r="12" spans="1:25" s="59" customFormat="1" ht="19.05" customHeight="1">
      <c r="A12" s="180">
        <v>2120806</v>
      </c>
      <c r="B12" s="181" t="s">
        <v>505</v>
      </c>
      <c r="C12" s="182">
        <v>800</v>
      </c>
      <c r="D12" s="80"/>
      <c r="E12" s="80">
        <v>7616.62</v>
      </c>
      <c r="G12" s="81" t="s">
        <v>40</v>
      </c>
      <c r="H12" s="81" t="s">
        <v>41</v>
      </c>
      <c r="I12" s="89">
        <v>7616.62</v>
      </c>
      <c r="J12" s="62" t="e">
        <f>G12-#REF!</f>
        <v>#REF!</v>
      </c>
      <c r="K12" s="80" t="e">
        <f>I12-#REF!</f>
        <v>#REF!</v>
      </c>
      <c r="L12" s="80"/>
      <c r="M12" s="81" t="s">
        <v>40</v>
      </c>
      <c r="N12" s="81" t="s">
        <v>41</v>
      </c>
      <c r="O12" s="89">
        <v>7749.58</v>
      </c>
      <c r="P12" s="62" t="e">
        <f>M12-#REF!</f>
        <v>#REF!</v>
      </c>
      <c r="Q12" s="80" t="e">
        <f>O12-#REF!</f>
        <v>#REF!</v>
      </c>
      <c r="U12" s="92" t="s">
        <v>40</v>
      </c>
      <c r="V12" s="92" t="s">
        <v>41</v>
      </c>
      <c r="W12" s="93">
        <v>8475.4699999999993</v>
      </c>
      <c r="X12" s="59" t="e">
        <f>#REF!-W12</f>
        <v>#REF!</v>
      </c>
      <c r="Y12" s="59" t="e">
        <f>U12-#REF!</f>
        <v>#REF!</v>
      </c>
    </row>
    <row r="13" spans="1:25" s="59" customFormat="1" ht="19.05" customHeight="1">
      <c r="A13" s="180">
        <v>2120810</v>
      </c>
      <c r="B13" s="181" t="s">
        <v>506</v>
      </c>
      <c r="C13" s="182">
        <v>25895</v>
      </c>
      <c r="D13" s="80"/>
      <c r="E13" s="80">
        <v>3922.87</v>
      </c>
      <c r="G13" s="81" t="s">
        <v>43</v>
      </c>
      <c r="H13" s="81" t="s">
        <v>44</v>
      </c>
      <c r="I13" s="89">
        <v>3922.87</v>
      </c>
      <c r="J13" s="62" t="e">
        <f>G13-#REF!</f>
        <v>#REF!</v>
      </c>
      <c r="K13" s="80" t="e">
        <f>I13-#REF!</f>
        <v>#REF!</v>
      </c>
      <c r="L13" s="80">
        <v>750</v>
      </c>
      <c r="M13" s="81" t="s">
        <v>43</v>
      </c>
      <c r="N13" s="81" t="s">
        <v>44</v>
      </c>
      <c r="O13" s="89">
        <v>4041.81</v>
      </c>
      <c r="P13" s="62" t="e">
        <f>M13-#REF!</f>
        <v>#REF!</v>
      </c>
      <c r="Q13" s="80" t="e">
        <f>O13-#REF!</f>
        <v>#REF!</v>
      </c>
      <c r="U13" s="92" t="s">
        <v>43</v>
      </c>
      <c r="V13" s="92" t="s">
        <v>44</v>
      </c>
      <c r="W13" s="93">
        <v>4680.9399999999996</v>
      </c>
      <c r="X13" s="59" t="e">
        <f>#REF!-W13</f>
        <v>#REF!</v>
      </c>
      <c r="Y13" s="59" t="e">
        <f>U13-#REF!</f>
        <v>#REF!</v>
      </c>
    </row>
    <row r="14" spans="1:25" s="59" customFormat="1" ht="19.05" customHeight="1">
      <c r="A14" s="180">
        <v>2120814</v>
      </c>
      <c r="B14" s="181" t="s">
        <v>507</v>
      </c>
      <c r="C14" s="186">
        <v>144</v>
      </c>
      <c r="D14" s="80"/>
      <c r="E14" s="80"/>
      <c r="G14" s="81"/>
      <c r="H14" s="81"/>
      <c r="I14" s="89"/>
      <c r="J14" s="62"/>
      <c r="K14" s="80"/>
      <c r="L14" s="80"/>
      <c r="M14" s="81"/>
      <c r="N14" s="81"/>
      <c r="O14" s="89"/>
      <c r="P14" s="62"/>
      <c r="Q14" s="80"/>
      <c r="U14" s="92"/>
      <c r="V14" s="92"/>
      <c r="W14" s="93"/>
    </row>
    <row r="15" spans="1:25" ht="19.05" customHeight="1">
      <c r="A15" s="180">
        <v>2120815</v>
      </c>
      <c r="B15" s="180" t="s">
        <v>508</v>
      </c>
      <c r="C15" s="186">
        <v>1000</v>
      </c>
      <c r="Q15" s="95"/>
      <c r="U15" s="96" t="s">
        <v>62</v>
      </c>
      <c r="V15" s="96" t="s">
        <v>63</v>
      </c>
      <c r="W15" s="97">
        <v>19998</v>
      </c>
      <c r="X15" s="63" t="e">
        <f>#REF!-W15</f>
        <v>#REF!</v>
      </c>
      <c r="Y15" s="63" t="e">
        <f>U15-#REF!</f>
        <v>#REF!</v>
      </c>
    </row>
    <row r="16" spans="1:25" ht="19.05" customHeight="1">
      <c r="A16" s="180">
        <v>2120816</v>
      </c>
      <c r="B16" s="180" t="s">
        <v>509</v>
      </c>
      <c r="C16" s="186">
        <v>11133.17</v>
      </c>
      <c r="Q16" s="95"/>
      <c r="U16" s="96"/>
      <c r="V16" s="96"/>
      <c r="W16" s="97"/>
    </row>
    <row r="17" spans="1:23" ht="19.05" customHeight="1">
      <c r="A17" s="180">
        <v>21213</v>
      </c>
      <c r="B17" s="180" t="s">
        <v>510</v>
      </c>
      <c r="C17" s="187">
        <v>5000</v>
      </c>
      <c r="Q17" s="95"/>
      <c r="U17" s="96"/>
      <c r="V17" s="96"/>
      <c r="W17" s="97"/>
    </row>
    <row r="18" spans="1:23" ht="19.05" customHeight="1">
      <c r="A18" s="180">
        <v>2121301</v>
      </c>
      <c r="B18" s="180" t="s">
        <v>511</v>
      </c>
      <c r="C18" s="182">
        <v>5000</v>
      </c>
      <c r="Q18" s="95"/>
      <c r="U18" s="96"/>
      <c r="V18" s="96"/>
      <c r="W18" s="97"/>
    </row>
    <row r="19" spans="1:23" ht="19.05" customHeight="1">
      <c r="A19" s="176">
        <v>231</v>
      </c>
      <c r="B19" s="176" t="s">
        <v>422</v>
      </c>
      <c r="C19" s="178">
        <v>2000</v>
      </c>
      <c r="Q19" s="95"/>
      <c r="U19" s="96"/>
      <c r="V19" s="96"/>
      <c r="W19" s="97"/>
    </row>
    <row r="20" spans="1:23" ht="19.05" customHeight="1">
      <c r="A20" s="180">
        <v>23104</v>
      </c>
      <c r="B20" s="181" t="s">
        <v>512</v>
      </c>
      <c r="C20" s="182">
        <v>2000</v>
      </c>
      <c r="Q20" s="95"/>
    </row>
    <row r="21" spans="1:23" ht="19.05" customHeight="1">
      <c r="A21" s="180">
        <v>2310411</v>
      </c>
      <c r="B21" s="181" t="s">
        <v>513</v>
      </c>
      <c r="C21" s="182">
        <v>2000</v>
      </c>
    </row>
    <row r="22" spans="1:23" ht="19.05" customHeight="1">
      <c r="A22" s="176">
        <v>232</v>
      </c>
      <c r="B22" s="177" t="s">
        <v>67</v>
      </c>
      <c r="C22" s="178">
        <v>16497</v>
      </c>
    </row>
    <row r="23" spans="1:23" ht="19.05" customHeight="1">
      <c r="A23" s="180">
        <v>23204</v>
      </c>
      <c r="B23" s="181" t="s">
        <v>514</v>
      </c>
      <c r="C23" s="182">
        <v>16497</v>
      </c>
    </row>
    <row r="24" spans="1:23" ht="19.05" customHeight="1">
      <c r="A24" s="180">
        <v>2320411</v>
      </c>
      <c r="B24" s="181" t="s">
        <v>515</v>
      </c>
      <c r="C24" s="182">
        <v>925</v>
      </c>
    </row>
    <row r="25" spans="1:23" ht="19.05" customHeight="1">
      <c r="A25" s="180">
        <v>2320431</v>
      </c>
      <c r="B25" s="181" t="s">
        <v>516</v>
      </c>
      <c r="C25" s="182">
        <v>943</v>
      </c>
    </row>
    <row r="26" spans="1:23" ht="19.05" customHeight="1">
      <c r="A26" s="180">
        <v>2320433</v>
      </c>
      <c r="B26" s="181" t="s">
        <v>517</v>
      </c>
      <c r="C26" s="182">
        <v>6695</v>
      </c>
    </row>
    <row r="27" spans="1:23" ht="19.05" customHeight="1">
      <c r="A27" s="180">
        <v>2320498</v>
      </c>
      <c r="B27" s="181" t="s">
        <v>518</v>
      </c>
      <c r="C27" s="182">
        <v>7934</v>
      </c>
    </row>
    <row r="28" spans="1:23" ht="19.05" customHeight="1">
      <c r="A28" s="176">
        <v>233</v>
      </c>
      <c r="B28" s="177" t="s">
        <v>68</v>
      </c>
      <c r="C28" s="178">
        <v>400</v>
      </c>
    </row>
    <row r="29" spans="1:23" ht="19.05" customHeight="1">
      <c r="A29" s="180">
        <v>23304</v>
      </c>
      <c r="B29" s="181" t="s">
        <v>519</v>
      </c>
      <c r="C29" s="182">
        <v>400</v>
      </c>
    </row>
    <row r="30" spans="1:23" ht="19.05" customHeight="1">
      <c r="A30" s="180">
        <v>2330411</v>
      </c>
      <c r="B30" s="181" t="s">
        <v>520</v>
      </c>
      <c r="C30" s="182">
        <v>100</v>
      </c>
    </row>
    <row r="31" spans="1:23" ht="21.95" customHeight="1">
      <c r="A31" s="180">
        <v>2330431</v>
      </c>
      <c r="B31" s="181" t="s">
        <v>521</v>
      </c>
      <c r="C31" s="182">
        <v>100</v>
      </c>
    </row>
    <row r="32" spans="1:23" ht="21.95" customHeight="1">
      <c r="A32" s="180">
        <v>2330433</v>
      </c>
      <c r="B32" s="181" t="s">
        <v>522</v>
      </c>
      <c r="C32" s="182">
        <v>100</v>
      </c>
    </row>
    <row r="33" spans="1:3" ht="21.95" customHeight="1">
      <c r="A33" s="180">
        <v>2330498</v>
      </c>
      <c r="B33" s="181" t="s">
        <v>523</v>
      </c>
      <c r="C33" s="182">
        <v>100</v>
      </c>
    </row>
    <row r="34" spans="1:3" ht="27" customHeight="1">
      <c r="A34" s="315" t="s">
        <v>450</v>
      </c>
      <c r="B34" s="316"/>
      <c r="C34" s="146">
        <f>C5+C19+C22+C28</f>
        <v>117368.49</v>
      </c>
    </row>
  </sheetData>
  <autoFilter ref="A4:Y34" xr:uid="{00000000-0009-0000-0000-000008000000}"/>
  <mergeCells count="2">
    <mergeCell ref="A2:C2"/>
    <mergeCell ref="A34:B34"/>
  </mergeCells>
  <phoneticPr fontId="61" type="noConversion"/>
  <printOptions horizontalCentered="1"/>
  <pageMargins left="0.74803149606299202" right="0.74803149606299202" top="0.98425196850393704" bottom="0.98425196850393704" header="0.511811023622047" footer="0.511811023622047"/>
  <pageSetup paperSize="9" scale="9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25</vt:i4>
      </vt:variant>
      <vt:variant>
        <vt:lpstr>命名范围</vt:lpstr>
      </vt:variant>
      <vt:variant>
        <vt:i4>16</vt:i4>
      </vt:variant>
    </vt:vector>
  </HeadingPairs>
  <TitlesOfParts>
    <vt:vector size="41" baseType="lpstr">
      <vt:lpstr>附表1</vt:lpstr>
      <vt:lpstr>附表2</vt:lpstr>
      <vt:lpstr>附表3</vt:lpstr>
      <vt:lpstr>附表4</vt:lpstr>
      <vt:lpstr>附表5</vt:lpstr>
      <vt:lpstr>附表6</vt:lpstr>
      <vt:lpstr>附表7</vt:lpstr>
      <vt:lpstr>附表8</vt:lpstr>
      <vt:lpstr>附表9</vt:lpstr>
      <vt:lpstr>附表10</vt:lpstr>
      <vt:lpstr>附表11</vt:lpstr>
      <vt:lpstr>附表12</vt:lpstr>
      <vt:lpstr>附表13</vt:lpstr>
      <vt:lpstr>附表14</vt:lpstr>
      <vt:lpstr>附表15</vt:lpstr>
      <vt:lpstr>附表16</vt:lpstr>
      <vt:lpstr>附表17</vt:lpstr>
      <vt:lpstr>附表18</vt:lpstr>
      <vt:lpstr>附表19 </vt:lpstr>
      <vt:lpstr>附表20</vt:lpstr>
      <vt:lpstr>附表21</vt:lpstr>
      <vt:lpstr>附表22</vt:lpstr>
      <vt:lpstr>附表23</vt:lpstr>
      <vt:lpstr>附表24</vt:lpstr>
      <vt:lpstr>附表25</vt:lpstr>
      <vt:lpstr>附表1!Print_Area</vt:lpstr>
      <vt:lpstr>附表14!Print_Area</vt:lpstr>
      <vt:lpstr>附表18!Print_Area</vt:lpstr>
      <vt:lpstr>附表3!Print_Area</vt:lpstr>
      <vt:lpstr>附表5!Print_Area</vt:lpstr>
      <vt:lpstr>附表6!Print_Area</vt:lpstr>
      <vt:lpstr>附表9!Print_Area</vt:lpstr>
      <vt:lpstr>附表12!Print_Titles</vt:lpstr>
      <vt:lpstr>附表14!Print_Titles</vt:lpstr>
      <vt:lpstr>附表17!Print_Titles</vt:lpstr>
      <vt:lpstr>附表18!Print_Titles</vt:lpstr>
      <vt:lpstr>附表3!Print_Titles</vt:lpstr>
      <vt:lpstr>附表4!Print_Titles</vt:lpstr>
      <vt:lpstr>附表5!Print_Titles</vt:lpstr>
      <vt:lpstr>附表7!Print_Titles</vt:lpstr>
      <vt:lpstr>附表9!Print_Titles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 白</cp:lastModifiedBy>
  <dcterms:created xsi:type="dcterms:W3CDTF">2006-09-16T00:00:00Z</dcterms:created>
  <dcterms:modified xsi:type="dcterms:W3CDTF">2025-11-20T08:43:10Z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