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75" windowWidth="27795" windowHeight="12060" activeTab="2"/>
  </bookViews>
  <sheets>
    <sheet name="一般公共收入" sheetId="4" r:id="rId1"/>
    <sheet name="一般公共支出" sheetId="1" r:id="rId2"/>
    <sheet name="政府性基金收入" sheetId="7" r:id="rId3"/>
    <sheet name="政府性基金支出" sheetId="8" r:id="rId4"/>
    <sheet name="社会保险基金收入" sheetId="12" r:id="rId5"/>
    <sheet name="社会保险基金支出" sheetId="13" r:id="rId6"/>
    <sheet name="一般支出功能" sheetId="5" r:id="rId7"/>
    <sheet name="一般支出经济" sheetId="14" r:id="rId8"/>
    <sheet name="提前通知" sheetId="15" r:id="rId9"/>
    <sheet name="Sheet3" sheetId="3" r:id="rId10"/>
  </sheets>
  <externalReferences>
    <externalReference r:id="rId11"/>
  </externalReferences>
  <definedNames>
    <definedName name="_xlnm._FilterDatabase" localSheetId="8" hidden="1">提前通知!$A$6:$D$154</definedName>
    <definedName name="_xlnm._FilterDatabase" localSheetId="7" hidden="1">一般支出经济!$A$6:$C$13</definedName>
    <definedName name="_xlnm._FilterDatabase" localSheetId="3" hidden="1">政府性基金支出!$A$6:$B$12</definedName>
    <definedName name="_xlnm.Print_Area" localSheetId="8">提前通知!$A$2:$D$154</definedName>
    <definedName name="_xlnm.Print_Area" localSheetId="0">一般公共收入!$A$1:$B$22</definedName>
    <definedName name="_xlnm.Print_Area" localSheetId="6">一般支出功能!$A$1:$C$213</definedName>
    <definedName name="_xlnm.Print_Area" localSheetId="3">政府性基金支出!$A$1:$B$13</definedName>
    <definedName name="_xlnm.Print_Titles" localSheetId="8">提前通知!$2:$6</definedName>
    <definedName name="_xlnm.Print_Titles" localSheetId="6">一般支出功能!$2:$5</definedName>
    <definedName name="_xlnm.Print_Titles" localSheetId="7">一般支出经济!$2:$5</definedName>
    <definedName name="_xlnm.Print_Titles" localSheetId="2">政府性基金收入!$2:$4</definedName>
    <definedName name="_xlnm.Print_Titles" localSheetId="3">政府性基金支出!$2:$5</definedName>
    <definedName name="地区名称">[1]封面!$B$2:$B$6</definedName>
  </definedNames>
  <calcPr calcId="145621"/>
</workbook>
</file>

<file path=xl/calcChain.xml><?xml version="1.0" encoding="utf-8"?>
<calcChain xmlns="http://schemas.openxmlformats.org/spreadsheetml/2006/main">
  <c r="D153" i="15" l="1"/>
  <c r="D152" i="15"/>
  <c r="D150" i="15"/>
  <c r="D149" i="15" s="1"/>
  <c r="D148" i="15" s="1"/>
  <c r="D146" i="15"/>
  <c r="D145" i="15"/>
  <c r="D144" i="15"/>
  <c r="D142" i="15"/>
  <c r="D140" i="15"/>
  <c r="D139" i="15"/>
  <c r="D137" i="15"/>
  <c r="D136" i="15" s="1"/>
  <c r="D134" i="15"/>
  <c r="D131" i="15"/>
  <c r="D130" i="15"/>
  <c r="D128" i="15"/>
  <c r="D125" i="15" s="1"/>
  <c r="D126" i="15"/>
  <c r="D120" i="15"/>
  <c r="D117" i="15"/>
  <c r="D114" i="15"/>
  <c r="D110" i="15"/>
  <c r="D109" i="15"/>
  <c r="D107" i="15"/>
  <c r="D106" i="15" s="1"/>
  <c r="D101" i="15" s="1"/>
  <c r="D103" i="15"/>
  <c r="D102" i="15"/>
  <c r="D99" i="15"/>
  <c r="D98" i="15" s="1"/>
  <c r="D96" i="15"/>
  <c r="D93" i="15"/>
  <c r="D91" i="15"/>
  <c r="D90" i="15" s="1"/>
  <c r="D88" i="15"/>
  <c r="D83" i="15" s="1"/>
  <c r="D84" i="15"/>
  <c r="D80" i="15"/>
  <c r="D78" i="15"/>
  <c r="D77" i="15" s="1"/>
  <c r="D75" i="15"/>
  <c r="D74" i="15"/>
  <c r="D72" i="15"/>
  <c r="D70" i="15"/>
  <c r="D67" i="15"/>
  <c r="D66" i="15"/>
  <c r="D64" i="15"/>
  <c r="D63" i="15" s="1"/>
  <c r="D61" i="15"/>
  <c r="D59" i="15"/>
  <c r="D58" i="15"/>
  <c r="D55" i="15"/>
  <c r="D47" i="15" s="1"/>
  <c r="D52" i="15"/>
  <c r="D48" i="15"/>
  <c r="D44" i="15"/>
  <c r="D43" i="15" s="1"/>
  <c r="D39" i="15"/>
  <c r="D38" i="15"/>
  <c r="D34" i="15"/>
  <c r="D33" i="15" s="1"/>
  <c r="D32" i="15" s="1"/>
  <c r="D28" i="15"/>
  <c r="D26" i="15"/>
  <c r="D25" i="15" s="1"/>
  <c r="D24" i="15" s="1"/>
  <c r="D22" i="15"/>
  <c r="D21" i="15"/>
  <c r="D19" i="15"/>
  <c r="D17" i="15"/>
  <c r="D16" i="15" s="1"/>
  <c r="D14" i="15"/>
  <c r="D13" i="15"/>
  <c r="D10" i="15"/>
  <c r="D9" i="15"/>
  <c r="D8" i="15"/>
  <c r="C38" i="14"/>
  <c r="C31" i="14"/>
  <c r="C13" i="14"/>
  <c r="C7" i="14"/>
  <c r="C6" i="14" s="1"/>
  <c r="B16" i="13"/>
  <c r="B10" i="13"/>
  <c r="B7" i="13"/>
  <c r="B5" i="13"/>
  <c r="B5" i="12"/>
  <c r="B11" i="12"/>
  <c r="B8" i="12"/>
  <c r="B16" i="12" s="1"/>
  <c r="B10" i="7"/>
  <c r="B11" i="8"/>
  <c r="B6" i="1"/>
  <c r="B18" i="4"/>
  <c r="B6" i="4"/>
  <c r="D113" i="15" l="1"/>
  <c r="D12" i="15"/>
  <c r="D69" i="15"/>
  <c r="D37" i="15" s="1"/>
  <c r="D7" i="15" s="1"/>
  <c r="D112" i="15"/>
  <c r="D82" i="15"/>
  <c r="B14" i="13"/>
  <c r="B6" i="8"/>
  <c r="B13" i="8" s="1"/>
  <c r="B5" i="4"/>
</calcChain>
</file>

<file path=xl/sharedStrings.xml><?xml version="1.0" encoding="utf-8"?>
<sst xmlns="http://schemas.openxmlformats.org/spreadsheetml/2006/main" count="840" uniqueCount="694">
  <si>
    <t xml:space="preserve">           单位：万元</t>
    <phoneticPr fontId="4" type="noConversion"/>
  </si>
  <si>
    <t>合　计</t>
    <phoneticPr fontId="4" type="noConversion"/>
  </si>
  <si>
    <t>一、税收收入</t>
    <phoneticPr fontId="4" type="noConversion"/>
  </si>
  <si>
    <t>1.增值税</t>
  </si>
  <si>
    <t>2.营业税</t>
    <phoneticPr fontId="4" type="noConversion"/>
  </si>
  <si>
    <t>3.企业所得税</t>
    <phoneticPr fontId="4" type="noConversion"/>
  </si>
  <si>
    <t>4.个人所得税</t>
    <phoneticPr fontId="4" type="noConversion"/>
  </si>
  <si>
    <t>5.城市维护建设税</t>
    <phoneticPr fontId="4" type="noConversion"/>
  </si>
  <si>
    <t>6.房产税</t>
    <phoneticPr fontId="4" type="noConversion"/>
  </si>
  <si>
    <t>7.印花税</t>
    <phoneticPr fontId="4" type="noConversion"/>
  </si>
  <si>
    <t>8.城镇土地使用税</t>
    <phoneticPr fontId="4" type="noConversion"/>
  </si>
  <si>
    <t>9.土地增值税</t>
    <phoneticPr fontId="4" type="noConversion"/>
  </si>
  <si>
    <t>10.车船税</t>
    <phoneticPr fontId="4" type="noConversion"/>
  </si>
  <si>
    <t>11.耕地占用税</t>
    <phoneticPr fontId="4" type="noConversion"/>
  </si>
  <si>
    <t>二、非税收入</t>
    <phoneticPr fontId="4" type="noConversion"/>
  </si>
  <si>
    <t>1.专项收入</t>
  </si>
  <si>
    <t>2.行政事业性收费</t>
  </si>
  <si>
    <t>3.罚没收入</t>
    <phoneticPr fontId="4" type="noConversion"/>
  </si>
  <si>
    <t>4.国有资源（资产）有偿使用收入</t>
    <phoneticPr fontId="4" type="noConversion"/>
  </si>
  <si>
    <t>2016年区本级一般公共收入预算</t>
    <phoneticPr fontId="3" type="noConversion"/>
  </si>
  <si>
    <t>单位：万元</t>
    <phoneticPr fontId="4" type="noConversion"/>
  </si>
  <si>
    <t>科目编码</t>
  </si>
  <si>
    <t>科目名称</t>
    <phoneticPr fontId="4" type="noConversion"/>
  </si>
  <si>
    <t/>
  </si>
  <si>
    <t>总  计</t>
    <phoneticPr fontId="4" type="noConversion"/>
  </si>
  <si>
    <t>201</t>
  </si>
  <si>
    <t>一般公共服务支出</t>
  </si>
  <si>
    <t>20103</t>
  </si>
  <si>
    <t xml:space="preserve"> 政府办公厅（室）及相关机构事务</t>
  </si>
  <si>
    <t>2010301</t>
  </si>
  <si>
    <t xml:space="preserve">  行政运行</t>
  </si>
  <si>
    <t>2010302</t>
  </si>
  <si>
    <t xml:space="preserve">  一般行政管理事务</t>
  </si>
  <si>
    <t>2010303</t>
  </si>
  <si>
    <t xml:space="preserve">  机关服务</t>
  </si>
  <si>
    <t>2010306</t>
  </si>
  <si>
    <t xml:space="preserve">  政务公开审批</t>
  </si>
  <si>
    <t>2010308</t>
  </si>
  <si>
    <t xml:space="preserve">  信访事务</t>
  </si>
  <si>
    <t>2010350</t>
  </si>
  <si>
    <t xml:space="preserve">  事业运行</t>
  </si>
  <si>
    <t>20104</t>
  </si>
  <si>
    <t xml:space="preserve"> 发展与改革事务</t>
  </si>
  <si>
    <t>2010401</t>
  </si>
  <si>
    <t>20105</t>
  </si>
  <si>
    <t xml:space="preserve"> 统计信息事务</t>
  </si>
  <si>
    <t>2010501</t>
  </si>
  <si>
    <t>2010507</t>
  </si>
  <si>
    <t xml:space="preserve">  专项普查活动</t>
  </si>
  <si>
    <t>20106</t>
  </si>
  <si>
    <t xml:space="preserve"> 财政事务</t>
  </si>
  <si>
    <t>2010601</t>
  </si>
  <si>
    <t>2010608</t>
  </si>
  <si>
    <t xml:space="preserve">  财政委托业务支出</t>
  </si>
  <si>
    <t>20108</t>
  </si>
  <si>
    <t xml:space="preserve"> 审计事务</t>
  </si>
  <si>
    <t>2010801</t>
  </si>
  <si>
    <t>20110</t>
  </si>
  <si>
    <t xml:space="preserve"> 人力资源事务</t>
  </si>
  <si>
    <t>2011002</t>
  </si>
  <si>
    <t>2011006</t>
  </si>
  <si>
    <t xml:space="preserve">  军队转业干部安置</t>
  </si>
  <si>
    <t>2011009</t>
  </si>
  <si>
    <t xml:space="preserve">  公务员考核</t>
  </si>
  <si>
    <t>20113</t>
  </si>
  <si>
    <t xml:space="preserve"> 商贸事务</t>
  </si>
  <si>
    <t>2011301</t>
  </si>
  <si>
    <t>2011308</t>
  </si>
  <si>
    <t xml:space="preserve">  招商引资</t>
  </si>
  <si>
    <t>20115</t>
  </si>
  <si>
    <t xml:space="preserve"> 工商行政管理事务</t>
  </si>
  <si>
    <t>2011599</t>
  </si>
  <si>
    <t xml:space="preserve">  其他工商行政管理事务支出</t>
  </si>
  <si>
    <t>20117</t>
  </si>
  <si>
    <t xml:space="preserve"> 质量技术监督与检验检疫事务</t>
  </si>
  <si>
    <t>2011706</t>
  </si>
  <si>
    <t xml:space="preserve">  质量技术监督行政执法及业务管理</t>
  </si>
  <si>
    <t>20124</t>
  </si>
  <si>
    <t xml:space="preserve"> 宗教事务</t>
  </si>
  <si>
    <t>2012499</t>
  </si>
  <si>
    <t xml:space="preserve">  其他宗教事务支出</t>
  </si>
  <si>
    <t>20126</t>
  </si>
  <si>
    <t xml:space="preserve"> 档案事务</t>
  </si>
  <si>
    <t>2012601</t>
  </si>
  <si>
    <t>2012699</t>
  </si>
  <si>
    <t xml:space="preserve">  其他档案事务支出</t>
  </si>
  <si>
    <t>20131</t>
  </si>
  <si>
    <t xml:space="preserve"> 党委办公厅（室）及相关机构事务</t>
  </si>
  <si>
    <t>2013101</t>
  </si>
  <si>
    <t>2013102</t>
  </si>
  <si>
    <t>2013103</t>
  </si>
  <si>
    <t>20132</t>
  </si>
  <si>
    <t xml:space="preserve"> 组织事务</t>
  </si>
  <si>
    <t>2013299</t>
  </si>
  <si>
    <t xml:space="preserve">  其他组织事务支出</t>
  </si>
  <si>
    <t>20133</t>
  </si>
  <si>
    <t xml:space="preserve"> 宣传事务</t>
  </si>
  <si>
    <t>2013399</t>
  </si>
  <si>
    <t xml:space="preserve">  其他宣传事务支出</t>
  </si>
  <si>
    <t>203</t>
  </si>
  <si>
    <t>国防支出</t>
  </si>
  <si>
    <t>20306</t>
  </si>
  <si>
    <t xml:space="preserve"> 国防动员</t>
  </si>
  <si>
    <t>2030601</t>
  </si>
  <si>
    <t xml:space="preserve">  兵役征集</t>
  </si>
  <si>
    <t>2030603</t>
  </si>
  <si>
    <t xml:space="preserve">  人民防空</t>
  </si>
  <si>
    <t>2030606</t>
  </si>
  <si>
    <t xml:space="preserve">  预备役部队</t>
  </si>
  <si>
    <t>204</t>
  </si>
  <si>
    <t>公共安全支出</t>
  </si>
  <si>
    <t>20401</t>
  </si>
  <si>
    <t xml:space="preserve"> 武装警察</t>
  </si>
  <si>
    <t>2040102</t>
  </si>
  <si>
    <t xml:space="preserve">  边防</t>
  </si>
  <si>
    <t>2040103</t>
  </si>
  <si>
    <t xml:space="preserve">  消防</t>
  </si>
  <si>
    <t>20402</t>
  </si>
  <si>
    <t xml:space="preserve"> 公安</t>
  </si>
  <si>
    <t>2040204</t>
  </si>
  <si>
    <t xml:space="preserve">  治安管理</t>
  </si>
  <si>
    <t>2040205</t>
  </si>
  <si>
    <t xml:space="preserve">  国内安全保卫</t>
  </si>
  <si>
    <t>2040212</t>
  </si>
  <si>
    <t xml:space="preserve">  道路交通管理</t>
  </si>
  <si>
    <t>2040216</t>
  </si>
  <si>
    <t xml:space="preserve">  网络运行及维护</t>
  </si>
  <si>
    <t>2040299</t>
  </si>
  <si>
    <t xml:space="preserve">  其他公安支出</t>
  </si>
  <si>
    <t>20404</t>
  </si>
  <si>
    <t xml:space="preserve"> 检察</t>
  </si>
  <si>
    <t>2040401</t>
  </si>
  <si>
    <t>20405</t>
  </si>
  <si>
    <t xml:space="preserve"> 法院</t>
  </si>
  <si>
    <t>2040501</t>
  </si>
  <si>
    <t>20406</t>
  </si>
  <si>
    <t xml:space="preserve"> 司法</t>
  </si>
  <si>
    <t>2040699</t>
  </si>
  <si>
    <t xml:space="preserve">  其他司法支出</t>
  </si>
  <si>
    <t>20499</t>
  </si>
  <si>
    <t xml:space="preserve"> 其他公共安全支出</t>
  </si>
  <si>
    <t>2049901</t>
  </si>
  <si>
    <t xml:space="preserve">  其他公共安全支出</t>
  </si>
  <si>
    <t>205</t>
  </si>
  <si>
    <t>教育支出</t>
  </si>
  <si>
    <t>20501</t>
  </si>
  <si>
    <t xml:space="preserve"> 教育管理事务</t>
  </si>
  <si>
    <t>2050101</t>
  </si>
  <si>
    <t>2050199</t>
  </si>
  <si>
    <t xml:space="preserve">  其他教育管理事务支出</t>
  </si>
  <si>
    <t>20502</t>
  </si>
  <si>
    <t xml:space="preserve"> 普通教育</t>
  </si>
  <si>
    <t>2050202</t>
  </si>
  <si>
    <t xml:space="preserve">  小学教育</t>
  </si>
  <si>
    <t>2050203</t>
  </si>
  <si>
    <t xml:space="preserve">  初中教育</t>
  </si>
  <si>
    <t>2050204</t>
  </si>
  <si>
    <t xml:space="preserve">  高中教育</t>
  </si>
  <si>
    <t>2050299</t>
  </si>
  <si>
    <t xml:space="preserve">  其他普通教育支出</t>
  </si>
  <si>
    <t>20509</t>
  </si>
  <si>
    <t xml:space="preserve"> 教育费附加安排的支出</t>
  </si>
  <si>
    <t>2050999</t>
  </si>
  <si>
    <t xml:space="preserve">  其他教育费附加安排的支出</t>
  </si>
  <si>
    <t>206</t>
  </si>
  <si>
    <t>科学技术支出</t>
  </si>
  <si>
    <t>20601</t>
  </si>
  <si>
    <t xml:space="preserve"> 科学技术管理事务</t>
  </si>
  <si>
    <t>2060101</t>
  </si>
  <si>
    <t>207</t>
  </si>
  <si>
    <t>文化体育与传媒支出</t>
  </si>
  <si>
    <t>20701</t>
  </si>
  <si>
    <t xml:space="preserve"> 文化</t>
  </si>
  <si>
    <t>2070101</t>
  </si>
  <si>
    <t>2070109</t>
  </si>
  <si>
    <t xml:space="preserve">  群众文化</t>
  </si>
  <si>
    <t>20704</t>
  </si>
  <si>
    <t xml:space="preserve"> 广播影视</t>
  </si>
  <si>
    <t>2070405</t>
  </si>
  <si>
    <t xml:space="preserve">  电视</t>
  </si>
  <si>
    <t>208</t>
  </si>
  <si>
    <t>社会保障和就业支出</t>
  </si>
  <si>
    <t>20801</t>
  </si>
  <si>
    <t xml:space="preserve"> 人力资源和社会保障管理事务</t>
  </si>
  <si>
    <t>2080101</t>
  </si>
  <si>
    <t>2080105</t>
  </si>
  <si>
    <t xml:space="preserve">  劳动保障监察</t>
  </si>
  <si>
    <t>2080107</t>
  </si>
  <si>
    <t xml:space="preserve">  社会保险业务管理事务</t>
  </si>
  <si>
    <t>2080109</t>
  </si>
  <si>
    <t xml:space="preserve">  社会保险经办机构</t>
  </si>
  <si>
    <t>2080199</t>
  </si>
  <si>
    <t xml:space="preserve">  其他人力资源和社会保障管理事务支出</t>
  </si>
  <si>
    <t>20802</t>
  </si>
  <si>
    <t xml:space="preserve"> 民政管理事务</t>
  </si>
  <si>
    <t>2080201</t>
  </si>
  <si>
    <t>2080205</t>
  </si>
  <si>
    <t xml:space="preserve">  老龄事务</t>
  </si>
  <si>
    <t>2080299</t>
  </si>
  <si>
    <t xml:space="preserve">  其他民政管理事务支出</t>
  </si>
  <si>
    <t>20803</t>
  </si>
  <si>
    <t xml:space="preserve"> 财政对社会保险基金的补助</t>
  </si>
  <si>
    <t>2080304</t>
  </si>
  <si>
    <t xml:space="preserve">  财政对工伤保险基金的补助</t>
  </si>
  <si>
    <t>2080308</t>
  </si>
  <si>
    <t xml:space="preserve">  财政对城乡居民社会养老保险基金的补助</t>
  </si>
  <si>
    <t>20805</t>
  </si>
  <si>
    <t xml:space="preserve"> 行政事业单位离退休</t>
  </si>
  <si>
    <t>2080502</t>
  </si>
  <si>
    <t xml:space="preserve">  事业单位离退休</t>
  </si>
  <si>
    <t>20807</t>
  </si>
  <si>
    <t xml:space="preserve"> 就业补助</t>
  </si>
  <si>
    <t>2080705</t>
  </si>
  <si>
    <t xml:space="preserve">  公益性岗位补贴</t>
  </si>
  <si>
    <t>2080799</t>
  </si>
  <si>
    <t xml:space="preserve">  其他就业补助支出</t>
  </si>
  <si>
    <t>20808</t>
  </si>
  <si>
    <t xml:space="preserve"> 抚恤</t>
  </si>
  <si>
    <t>2080801</t>
  </si>
  <si>
    <t xml:space="preserve">  死亡抚恤</t>
  </si>
  <si>
    <t>2080805</t>
  </si>
  <si>
    <t xml:space="preserve">  义务兵优待</t>
  </si>
  <si>
    <t>2080899</t>
  </si>
  <si>
    <t xml:space="preserve">  其他优抚支出</t>
  </si>
  <si>
    <t>20809</t>
  </si>
  <si>
    <t xml:space="preserve"> 退役安置</t>
  </si>
  <si>
    <t>2080901</t>
  </si>
  <si>
    <t xml:space="preserve">  退役士兵安置</t>
  </si>
  <si>
    <t>20810</t>
  </si>
  <si>
    <t xml:space="preserve"> 社会福利</t>
  </si>
  <si>
    <t>2081001</t>
  </si>
  <si>
    <t xml:space="preserve">  儿童福利</t>
  </si>
  <si>
    <t>2081002</t>
  </si>
  <si>
    <t xml:space="preserve">  老年福利</t>
  </si>
  <si>
    <t>20811</t>
  </si>
  <si>
    <t xml:space="preserve"> 残疾人事业</t>
  </si>
  <si>
    <t>2081105</t>
  </si>
  <si>
    <t xml:space="preserve">  残疾人就业和扶贫</t>
  </si>
  <si>
    <t>2081199</t>
  </si>
  <si>
    <t xml:space="preserve">  其他残疾人事业支出</t>
  </si>
  <si>
    <t>20815</t>
  </si>
  <si>
    <t xml:space="preserve"> 自然灾害生活救助</t>
  </si>
  <si>
    <t>2081502</t>
  </si>
  <si>
    <t xml:space="preserve">  地方自然灾害生活补助</t>
  </si>
  <si>
    <t>20819</t>
  </si>
  <si>
    <t xml:space="preserve">  最低生活保障</t>
  </si>
  <si>
    <t>2081901</t>
  </si>
  <si>
    <t xml:space="preserve">  城市最低生活保障金支出</t>
  </si>
  <si>
    <t>2081902</t>
  </si>
  <si>
    <t xml:space="preserve">  农村最低生活保障金支出</t>
  </si>
  <si>
    <t>20820</t>
  </si>
  <si>
    <t xml:space="preserve">  临时救助</t>
  </si>
  <si>
    <t>2082001</t>
  </si>
  <si>
    <t xml:space="preserve">  临时救助支出</t>
  </si>
  <si>
    <t>20821</t>
  </si>
  <si>
    <t xml:space="preserve">  特困人员供养</t>
  </si>
  <si>
    <t>2082102</t>
  </si>
  <si>
    <t xml:space="preserve">  农村五保供养支出</t>
  </si>
  <si>
    <t>20825</t>
  </si>
  <si>
    <t xml:space="preserve">  其他生活救助</t>
  </si>
  <si>
    <t>2082501</t>
  </si>
  <si>
    <t xml:space="preserve">  其他城市生活救助</t>
  </si>
  <si>
    <t>20899</t>
  </si>
  <si>
    <t xml:space="preserve"> 其他社会保障和就业支出</t>
  </si>
  <si>
    <t>2089901</t>
  </si>
  <si>
    <t xml:space="preserve">  其他社会保障和就业支出</t>
  </si>
  <si>
    <t>210</t>
  </si>
  <si>
    <t>医疗卫生与计划生育支出</t>
  </si>
  <si>
    <t>21001</t>
  </si>
  <si>
    <t xml:space="preserve"> 医疗卫生与计划生育管理事务</t>
  </si>
  <si>
    <t>2100101</t>
  </si>
  <si>
    <t>21003</t>
  </si>
  <si>
    <t xml:space="preserve"> 基层医疗卫生机构</t>
  </si>
  <si>
    <t>2100302</t>
  </si>
  <si>
    <t xml:space="preserve">  乡镇卫生院</t>
  </si>
  <si>
    <t>21004</t>
  </si>
  <si>
    <t xml:space="preserve"> 公共卫生</t>
  </si>
  <si>
    <t>2100401</t>
  </si>
  <si>
    <t xml:space="preserve">  疾病预防控制机构</t>
  </si>
  <si>
    <t>2100402</t>
  </si>
  <si>
    <t xml:space="preserve">  卫生监督机构</t>
  </si>
  <si>
    <t>2100403</t>
  </si>
  <si>
    <t xml:space="preserve">  妇幼保健机构</t>
  </si>
  <si>
    <t>2100408</t>
  </si>
  <si>
    <t xml:space="preserve">  基本公共卫生服务</t>
  </si>
  <si>
    <t>2100499</t>
  </si>
  <si>
    <t xml:space="preserve">  其他公共卫生支出</t>
  </si>
  <si>
    <t>21005</t>
  </si>
  <si>
    <t xml:space="preserve"> 医疗保障</t>
  </si>
  <si>
    <t>2100501</t>
  </si>
  <si>
    <t xml:space="preserve">  行政单位医疗</t>
  </si>
  <si>
    <t>2100502</t>
  </si>
  <si>
    <t xml:space="preserve">  事业单位医疗</t>
  </si>
  <si>
    <t>2100504</t>
  </si>
  <si>
    <t xml:space="preserve">  优抚对象医疗补助</t>
  </si>
  <si>
    <t>2100506</t>
  </si>
  <si>
    <t xml:space="preserve">  新型农村合作医疗</t>
  </si>
  <si>
    <t>2100508</t>
  </si>
  <si>
    <t xml:space="preserve">  城镇居民基本医疗保险</t>
  </si>
  <si>
    <t>2100509</t>
  </si>
  <si>
    <t xml:space="preserve">  城乡医疗救助</t>
  </si>
  <si>
    <t>21007</t>
  </si>
  <si>
    <t xml:space="preserve">  计划生育事务</t>
  </si>
  <si>
    <t>2100799</t>
  </si>
  <si>
    <t xml:space="preserve">  其他计划生育事务支出</t>
  </si>
  <si>
    <t>21010</t>
  </si>
  <si>
    <t xml:space="preserve"> 食品和药品监督管理事务</t>
  </si>
  <si>
    <t>2101001</t>
  </si>
  <si>
    <t>211</t>
  </si>
  <si>
    <t>节能环保支出</t>
  </si>
  <si>
    <t>21101</t>
  </si>
  <si>
    <t xml:space="preserve"> 环境保护管理事务</t>
  </si>
  <si>
    <t>2110101</t>
  </si>
  <si>
    <t>21103</t>
  </si>
  <si>
    <t xml:space="preserve"> 污染防治</t>
  </si>
  <si>
    <t>2110301</t>
  </si>
  <si>
    <t xml:space="preserve">  大气</t>
  </si>
  <si>
    <t>21110</t>
  </si>
  <si>
    <t xml:space="preserve"> 能源节约利用</t>
  </si>
  <si>
    <t>2111001</t>
  </si>
  <si>
    <t xml:space="preserve">  能源节约利用</t>
  </si>
  <si>
    <t>212</t>
  </si>
  <si>
    <t>城乡社区支出</t>
  </si>
  <si>
    <t>21201</t>
  </si>
  <si>
    <t xml:space="preserve"> 城乡社区管理事务</t>
  </si>
  <si>
    <t>2120104</t>
  </si>
  <si>
    <t xml:space="preserve">  城管执法</t>
  </si>
  <si>
    <t>2120106</t>
  </si>
  <si>
    <t xml:space="preserve">  工程建设管理</t>
  </si>
  <si>
    <t>2120109</t>
  </si>
  <si>
    <t xml:space="preserve">  住宅建设与房地产市场监管</t>
  </si>
  <si>
    <t>21202</t>
  </si>
  <si>
    <t xml:space="preserve"> 城乡社区规划与管理</t>
  </si>
  <si>
    <t>2120201</t>
  </si>
  <si>
    <t xml:space="preserve">  城乡社区规划与管理</t>
  </si>
  <si>
    <t>213</t>
  </si>
  <si>
    <t>农林水支出</t>
  </si>
  <si>
    <t>21301</t>
  </si>
  <si>
    <t xml:space="preserve"> 农业</t>
  </si>
  <si>
    <t>2130101</t>
  </si>
  <si>
    <t>2130108</t>
  </si>
  <si>
    <t xml:space="preserve">  病虫害控制</t>
  </si>
  <si>
    <t>2130123</t>
  </si>
  <si>
    <t xml:space="preserve">  农业生产保险补贴</t>
  </si>
  <si>
    <t>2130152</t>
  </si>
  <si>
    <t xml:space="preserve">  对高校毕业生到基层任职补助</t>
  </si>
  <si>
    <t>21302</t>
  </si>
  <si>
    <t xml:space="preserve"> 林业</t>
  </si>
  <si>
    <t>2130205</t>
  </si>
  <si>
    <t xml:space="preserve">  森林培育</t>
  </si>
  <si>
    <t>21303</t>
  </si>
  <si>
    <t xml:space="preserve"> 水利</t>
  </si>
  <si>
    <t>2130306</t>
  </si>
  <si>
    <t xml:space="preserve">  水利工程运行与维护</t>
  </si>
  <si>
    <t>2130314</t>
  </si>
  <si>
    <t xml:space="preserve">  防汛</t>
  </si>
  <si>
    <t>2130316</t>
  </si>
  <si>
    <t xml:space="preserve">  农田水利</t>
  </si>
  <si>
    <t>2130331</t>
  </si>
  <si>
    <t xml:space="preserve">  水资源费安排的支出</t>
  </si>
  <si>
    <t>21307</t>
  </si>
  <si>
    <t xml:space="preserve"> 农村综合改革</t>
  </si>
  <si>
    <t>2130701</t>
  </si>
  <si>
    <t xml:space="preserve">  对村级一事一议的补助</t>
  </si>
  <si>
    <t>2130705</t>
  </si>
  <si>
    <t xml:space="preserve">  对村民委员会和村党支部的补助</t>
  </si>
  <si>
    <t>214</t>
  </si>
  <si>
    <t>交通运输支出</t>
  </si>
  <si>
    <t>21401</t>
  </si>
  <si>
    <t xml:space="preserve"> 公路水路运输</t>
  </si>
  <si>
    <t>2140101</t>
  </si>
  <si>
    <t>215</t>
  </si>
  <si>
    <t>资源勘探信息等支出</t>
  </si>
  <si>
    <t>21506</t>
  </si>
  <si>
    <t xml:space="preserve"> 安全生产监管</t>
  </si>
  <si>
    <t>2150601</t>
  </si>
  <si>
    <t>2150699</t>
  </si>
  <si>
    <t xml:space="preserve">  其他安全生产监管支出</t>
  </si>
  <si>
    <t>216</t>
  </si>
  <si>
    <t>商业服务业等支出</t>
  </si>
  <si>
    <t>21605</t>
  </si>
  <si>
    <t xml:space="preserve"> 旅游业管理与服务支出</t>
  </si>
  <si>
    <t>2160501</t>
  </si>
  <si>
    <t>2160505</t>
  </si>
  <si>
    <t xml:space="preserve">  旅游行业业务管理</t>
  </si>
  <si>
    <t>2160599</t>
  </si>
  <si>
    <t xml:space="preserve">  其他旅游业管理与服务支出</t>
  </si>
  <si>
    <t>220</t>
  </si>
  <si>
    <t>国土海洋气象等支出</t>
  </si>
  <si>
    <t>22001</t>
  </si>
  <si>
    <t xml:space="preserve"> 国土资源事务</t>
  </si>
  <si>
    <t>2200101</t>
  </si>
  <si>
    <t>2200104</t>
  </si>
  <si>
    <t xml:space="preserve">  国土资源规划及管理</t>
  </si>
  <si>
    <t>2200150</t>
  </si>
  <si>
    <t>221</t>
  </si>
  <si>
    <t>住房保障支出</t>
  </si>
  <si>
    <t>22102</t>
  </si>
  <si>
    <t xml:space="preserve"> 住房改革支出</t>
  </si>
  <si>
    <t>2210201</t>
  </si>
  <si>
    <t xml:space="preserve">  住房公积金</t>
  </si>
  <si>
    <t>227</t>
  </si>
  <si>
    <t>预备费</t>
  </si>
  <si>
    <t>229</t>
  </si>
  <si>
    <t>其他支出</t>
  </si>
  <si>
    <t>22902</t>
  </si>
  <si>
    <t xml:space="preserve"> 年初预留</t>
  </si>
  <si>
    <t>22999</t>
  </si>
  <si>
    <t xml:space="preserve"> 其他支出</t>
  </si>
  <si>
    <t>2299901</t>
  </si>
  <si>
    <t xml:space="preserve">  其他支出</t>
  </si>
  <si>
    <t>备注：不含上级提前通知的转移支付</t>
    <phoneticPr fontId="4" type="noConversion"/>
  </si>
  <si>
    <t>2016年区本级一般公共支出预算</t>
    <phoneticPr fontId="4" type="noConversion"/>
  </si>
  <si>
    <t>合  计</t>
    <phoneticPr fontId="3" type="noConversion"/>
  </si>
  <si>
    <t>单位：万元</t>
    <phoneticPr fontId="3" type="noConversion"/>
  </si>
  <si>
    <t>预算数</t>
    <phoneticPr fontId="4" type="noConversion"/>
  </si>
  <si>
    <t>1.一般公共服务支出</t>
    <phoneticPr fontId="3" type="noConversion"/>
  </si>
  <si>
    <t>2.国防支出</t>
    <phoneticPr fontId="3" type="noConversion"/>
  </si>
  <si>
    <t>3.公共安全支出</t>
    <phoneticPr fontId="3" type="noConversion"/>
  </si>
  <si>
    <t>4.教育支出</t>
    <phoneticPr fontId="3" type="noConversion"/>
  </si>
  <si>
    <t>5.科学技术支出</t>
    <phoneticPr fontId="3" type="noConversion"/>
  </si>
  <si>
    <t>6.文化体育与传媒支出</t>
    <phoneticPr fontId="3" type="noConversion"/>
  </si>
  <si>
    <t>7.社会保障和就业支出</t>
    <phoneticPr fontId="3" type="noConversion"/>
  </si>
  <si>
    <t>8.医疗卫生与计划生育支出</t>
    <phoneticPr fontId="3" type="noConversion"/>
  </si>
  <si>
    <t>9.节能环保支出</t>
    <phoneticPr fontId="3" type="noConversion"/>
  </si>
  <si>
    <t>10.城乡社区支出</t>
    <phoneticPr fontId="3" type="noConversion"/>
  </si>
  <si>
    <t>11.农林水支出</t>
    <phoneticPr fontId="3" type="noConversion"/>
  </si>
  <si>
    <t>12.交通运输支出</t>
    <phoneticPr fontId="3" type="noConversion"/>
  </si>
  <si>
    <t>13.资源勘探信息等支出</t>
    <phoneticPr fontId="3" type="noConversion"/>
  </si>
  <si>
    <t>14.商业服务业等支出</t>
    <phoneticPr fontId="3" type="noConversion"/>
  </si>
  <si>
    <t>15.国土海洋气象等支出</t>
    <phoneticPr fontId="3" type="noConversion"/>
  </si>
  <si>
    <t>16.住房保障支出</t>
    <phoneticPr fontId="3" type="noConversion"/>
  </si>
  <si>
    <t>17.预备费</t>
    <phoneticPr fontId="3" type="noConversion"/>
  </si>
  <si>
    <t>18.其他支出</t>
    <phoneticPr fontId="3" type="noConversion"/>
  </si>
  <si>
    <t>项目名称</t>
    <phoneticPr fontId="4" type="noConversion"/>
  </si>
  <si>
    <t>金额</t>
    <phoneticPr fontId="4" type="noConversion"/>
  </si>
  <si>
    <t>4</t>
  </si>
  <si>
    <t xml:space="preserve"> 国有土地使用权出让收入及对应专项债务收入安排的支出</t>
    <phoneticPr fontId="4" type="noConversion"/>
  </si>
  <si>
    <t xml:space="preserve"> 国有土地收益基金及对应专项债务收入安排的支出</t>
    <phoneticPr fontId="4" type="noConversion"/>
  </si>
  <si>
    <t xml:space="preserve"> 农业土地开发资金及对应专项债务收入安排的支出</t>
    <phoneticPr fontId="4" type="noConversion"/>
  </si>
  <si>
    <t xml:space="preserve"> 城市基础设施配套费及对应专项债务收入安排的支出</t>
    <phoneticPr fontId="4" type="noConversion"/>
  </si>
  <si>
    <t>2016年区本级政府性基金收入预算</t>
    <phoneticPr fontId="3" type="noConversion"/>
  </si>
  <si>
    <t>合计</t>
    <phoneticPr fontId="4" type="noConversion"/>
  </si>
  <si>
    <t>1.新型墙体材料专项基金收入</t>
    <phoneticPr fontId="4" type="noConversion"/>
  </si>
  <si>
    <t>2.国有土地收益基金收入</t>
    <phoneticPr fontId="4" type="noConversion"/>
  </si>
  <si>
    <t>3.农业土地开发资金收入</t>
    <phoneticPr fontId="4" type="noConversion"/>
  </si>
  <si>
    <t>4.国有土地使用权出让收入</t>
    <phoneticPr fontId="4" type="noConversion"/>
  </si>
  <si>
    <t>5.城市基础设施配套费收入</t>
    <phoneticPr fontId="4" type="noConversion"/>
  </si>
  <si>
    <t>科目名称</t>
    <phoneticPr fontId="4" type="noConversion"/>
  </si>
  <si>
    <t>预算数</t>
    <phoneticPr fontId="4" type="noConversion"/>
  </si>
  <si>
    <t>科目名称</t>
    <phoneticPr fontId="4" type="noConversion"/>
  </si>
  <si>
    <t>预算数</t>
    <phoneticPr fontId="4" type="noConversion"/>
  </si>
  <si>
    <t>单位：万元</t>
    <phoneticPr fontId="3" type="noConversion"/>
  </si>
  <si>
    <t>2016年区本级政府性基金支出预算</t>
    <phoneticPr fontId="3" type="noConversion"/>
  </si>
  <si>
    <t>一、城乡社区支出</t>
    <phoneticPr fontId="3" type="noConversion"/>
  </si>
  <si>
    <t>二、资源勘探信息等支出</t>
    <phoneticPr fontId="3" type="noConversion"/>
  </si>
  <si>
    <t>合  计</t>
    <phoneticPr fontId="4" type="noConversion"/>
  </si>
  <si>
    <t>科目名称</t>
    <phoneticPr fontId="4" type="noConversion"/>
  </si>
  <si>
    <t>预算数</t>
    <phoneticPr fontId="4" type="noConversion"/>
  </si>
  <si>
    <t xml:space="preserve"> 新型墙体材料专项基金及对应专项债务收入安排的支出</t>
    <phoneticPr fontId="4" type="noConversion"/>
  </si>
  <si>
    <t>合  计</t>
    <phoneticPr fontId="4" type="noConversion"/>
  </si>
  <si>
    <t>基本养老金</t>
    <phoneticPr fontId="4" type="noConversion"/>
  </si>
  <si>
    <t>基本医疗保险统筹基金</t>
    <phoneticPr fontId="4" type="noConversion"/>
  </si>
  <si>
    <t>医疗保险个人账户基金</t>
    <phoneticPr fontId="4" type="noConversion"/>
  </si>
  <si>
    <t>生育保险金</t>
    <phoneticPr fontId="4" type="noConversion"/>
  </si>
  <si>
    <t>表5</t>
    <phoneticPr fontId="3" type="noConversion"/>
  </si>
  <si>
    <t>单位：万元</t>
    <phoneticPr fontId="3" type="noConversion"/>
  </si>
  <si>
    <t>科目名称</t>
    <phoneticPr fontId="3" type="noConversion"/>
  </si>
  <si>
    <t>基本医疗保险费收入</t>
    <phoneticPr fontId="4" type="noConversion"/>
  </si>
  <si>
    <t>其他基本医疗保险基金收入</t>
    <phoneticPr fontId="4" type="noConversion"/>
  </si>
  <si>
    <t>生育保险费收入</t>
    <phoneticPr fontId="4" type="noConversion"/>
  </si>
  <si>
    <t>其他生育保险基金收入</t>
    <phoneticPr fontId="4" type="noConversion"/>
  </si>
  <si>
    <t>合　计</t>
    <phoneticPr fontId="4" type="noConversion"/>
  </si>
  <si>
    <t>表6</t>
    <phoneticPr fontId="3" type="noConversion"/>
  </si>
  <si>
    <t>合  计</t>
    <phoneticPr fontId="4" type="noConversion"/>
  </si>
  <si>
    <t>预计新增结余</t>
    <phoneticPr fontId="4" type="noConversion"/>
  </si>
  <si>
    <t>2016年区本级社会保险基金收入预算</t>
    <phoneticPr fontId="3" type="noConversion"/>
  </si>
  <si>
    <t>预算数</t>
    <phoneticPr fontId="3" type="noConversion"/>
  </si>
  <si>
    <t>表1</t>
    <phoneticPr fontId="3" type="noConversion"/>
  </si>
  <si>
    <t>表2</t>
    <phoneticPr fontId="3" type="noConversion"/>
  </si>
  <si>
    <t>表3</t>
    <phoneticPr fontId="3" type="noConversion"/>
  </si>
  <si>
    <t>表4</t>
    <phoneticPr fontId="3" type="noConversion"/>
  </si>
  <si>
    <t>一、基本养老保险基金收入</t>
    <phoneticPr fontId="3" type="noConversion"/>
  </si>
  <si>
    <t>基本养老保险费收入</t>
    <phoneticPr fontId="4" type="noConversion"/>
  </si>
  <si>
    <t>其他基本养老保险基金收入</t>
    <phoneticPr fontId="4" type="noConversion"/>
  </si>
  <si>
    <t>二、基本医疗保险基金收入</t>
    <phoneticPr fontId="3" type="noConversion"/>
  </si>
  <si>
    <t>三、生育保险基金收入</t>
    <phoneticPr fontId="4" type="noConversion"/>
  </si>
  <si>
    <t>四、新型农村合作医疗基金收入</t>
    <phoneticPr fontId="4" type="noConversion"/>
  </si>
  <si>
    <t>五、城乡居民基本养老保险基金收入</t>
    <phoneticPr fontId="4" type="noConversion"/>
  </si>
  <si>
    <t>2016年区本级社会保险基金支出预算</t>
    <phoneticPr fontId="3" type="noConversion"/>
  </si>
  <si>
    <t>一、基本养老保险基金支出</t>
    <phoneticPr fontId="4" type="noConversion"/>
  </si>
  <si>
    <t>二、基本医疗保险基金支出</t>
    <phoneticPr fontId="4" type="noConversion"/>
  </si>
  <si>
    <t>三、生育保险基金支出</t>
    <phoneticPr fontId="4" type="noConversion"/>
  </si>
  <si>
    <t>四、新型农村合作医疗基金支出</t>
    <phoneticPr fontId="4" type="noConversion"/>
  </si>
  <si>
    <t>五、城乡居民基本养老保险基金支出</t>
    <phoneticPr fontId="4" type="noConversion"/>
  </si>
  <si>
    <t>总  计</t>
    <phoneticPr fontId="4" type="noConversion"/>
  </si>
  <si>
    <t>2016年区级一般公共预算支出功能分类表</t>
    <phoneticPr fontId="4" type="noConversion"/>
  </si>
  <si>
    <t>表7</t>
    <phoneticPr fontId="3" type="noConversion"/>
  </si>
  <si>
    <t>单位：万元</t>
    <phoneticPr fontId="3" type="noConversion"/>
  </si>
  <si>
    <t>金额</t>
    <phoneticPr fontId="3" type="noConversion"/>
  </si>
  <si>
    <t>301</t>
  </si>
  <si>
    <t>工资福利支出</t>
    <phoneticPr fontId="4" type="noConversion"/>
  </si>
  <si>
    <t>30101</t>
  </si>
  <si>
    <t>基本工资</t>
    <phoneticPr fontId="4" type="noConversion"/>
  </si>
  <si>
    <t>30102</t>
  </si>
  <si>
    <t>津贴补贴</t>
  </si>
  <si>
    <t>30103</t>
  </si>
  <si>
    <t>奖金</t>
  </si>
  <si>
    <t>30104</t>
  </si>
  <si>
    <t>社会保障缴费</t>
  </si>
  <si>
    <t>30107</t>
  </si>
  <si>
    <t>绩效工资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</si>
  <si>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</si>
  <si>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</si>
  <si>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</si>
  <si>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</si>
  <si>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</si>
  <si>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</si>
  <si>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</si>
  <si>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</si>
  <si>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</si>
  <si>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</si>
  <si>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</si>
  <si>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</si>
  <si>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30208</t>
  </si>
  <si>
    <t>取暖费</t>
  </si>
  <si>
    <t>30209</t>
  </si>
  <si>
    <t>物业管理费</t>
  </si>
  <si>
    <t>30211</t>
  </si>
  <si>
    <t>差旅费</t>
  </si>
  <si>
    <t>30213</t>
  </si>
  <si>
    <t>维修(护)费</t>
  </si>
  <si>
    <t>30215</t>
  </si>
  <si>
    <t>会议费</t>
  </si>
  <si>
    <t>30216</t>
  </si>
  <si>
    <t>培训费</t>
  </si>
  <si>
    <t>30217</t>
  </si>
  <si>
    <t>公务接待费</t>
  </si>
  <si>
    <t>30226</t>
  </si>
  <si>
    <t>劳务费</t>
  </si>
  <si>
    <t>30228</t>
  </si>
  <si>
    <t>工会经费</t>
  </si>
  <si>
    <t>30229</t>
  </si>
  <si>
    <t>福利费</t>
  </si>
  <si>
    <t>30231</t>
  </si>
  <si>
    <t>公务用车运行维护费</t>
  </si>
  <si>
    <t>30299</t>
  </si>
  <si>
    <t>其他商品和服务支出</t>
  </si>
  <si>
    <t>303</t>
  </si>
  <si>
    <t>对个人和家庭的补助</t>
  </si>
  <si>
    <t>30301</t>
  </si>
  <si>
    <t>离休费</t>
  </si>
  <si>
    <t>30302</t>
  </si>
  <si>
    <t>退休费</t>
  </si>
  <si>
    <t>30305</t>
  </si>
  <si>
    <t>生活补助</t>
  </si>
  <si>
    <t>30309</t>
  </si>
  <si>
    <t>奖励金</t>
  </si>
  <si>
    <t>30311</t>
  </si>
  <si>
    <t>住房公积金</t>
  </si>
  <si>
    <t>30399</t>
  </si>
  <si>
    <t>其他对个人和家庭的补助支出</t>
  </si>
  <si>
    <t>310</t>
  </si>
  <si>
    <t>其他资本性支出</t>
  </si>
  <si>
    <t>31002</t>
  </si>
  <si>
    <t>办公设备购置</t>
  </si>
  <si>
    <t>表8</t>
    <phoneticPr fontId="3" type="noConversion"/>
  </si>
  <si>
    <t>2016年区级一般公共预算基本支出经济分类表</t>
    <phoneticPr fontId="4" type="noConversion"/>
  </si>
  <si>
    <t>2016年上级提前通知专项转移支付项目预算安排情况</t>
    <phoneticPr fontId="4" type="noConversion"/>
  </si>
  <si>
    <t>2012404</t>
  </si>
  <si>
    <t xml:space="preserve">  宗教工作专项</t>
  </si>
  <si>
    <t>2016年基层宗教事务管理补助经费</t>
    <phoneticPr fontId="4" type="noConversion"/>
  </si>
  <si>
    <t>2040599</t>
  </si>
  <si>
    <t xml:space="preserve">  其他法院支出</t>
  </si>
  <si>
    <t>2016年全省法院建设补助经费</t>
  </si>
  <si>
    <t>2040604</t>
  </si>
  <si>
    <t xml:space="preserve">  基层司法业务</t>
  </si>
  <si>
    <t>2016年社区矫正经费</t>
  </si>
  <si>
    <t>2040605</t>
  </si>
  <si>
    <t xml:space="preserve">  普法宣传</t>
  </si>
  <si>
    <t>2016年市级普法经费</t>
  </si>
  <si>
    <t>2016年市级司法救助资金</t>
  </si>
  <si>
    <t>2050201</t>
  </si>
  <si>
    <t xml:space="preserve">  学前教育</t>
  </si>
  <si>
    <t>2016年支持学前教育发展中央专项资金</t>
    <phoneticPr fontId="4" type="noConversion"/>
  </si>
  <si>
    <t>2016年城乡义务教育中央补助经费</t>
  </si>
  <si>
    <t>2016年城乡义务教育第二批省级补助经费</t>
    <phoneticPr fontId="4" type="noConversion"/>
  </si>
  <si>
    <t>2016年支持学前教育发展省级专项资金</t>
    <phoneticPr fontId="4" type="noConversion"/>
  </si>
  <si>
    <t>20799</t>
  </si>
  <si>
    <t xml:space="preserve"> 其他文化体育与传媒支出</t>
  </si>
  <si>
    <t>2079999</t>
  </si>
  <si>
    <t xml:space="preserve">  其他文化体育与传媒支出</t>
  </si>
  <si>
    <t>2016年省级文化服务体系建设补助资金（第三批）</t>
  </si>
  <si>
    <t>2016年中央补助地方美术馆 公共图书馆 文化馆（站）免费开放专项资金</t>
  </si>
  <si>
    <t>2016年城乡居民基本养老保险中央补助资金</t>
  </si>
  <si>
    <t>2016年城乡居民基本养老保险市级补助资金</t>
  </si>
  <si>
    <t>2016年城乡居民社会养老保险省级补助资金</t>
  </si>
  <si>
    <t>2016年省级就业专项资金</t>
  </si>
  <si>
    <t>2016年中央就业补助资金</t>
    <phoneticPr fontId="4" type="noConversion"/>
  </si>
  <si>
    <t>2080803</t>
  </si>
  <si>
    <t xml:space="preserve">  在乡复员、退伍军人生活补助</t>
  </si>
  <si>
    <t>2016年中央抚恤补助（第一批）</t>
    <phoneticPr fontId="4" type="noConversion"/>
  </si>
  <si>
    <t>2016年优抚对象补助经费（第二批）</t>
    <phoneticPr fontId="4" type="noConversion"/>
  </si>
  <si>
    <t>2016年优抚对象抚恤和生活市级补助资金</t>
  </si>
  <si>
    <t>2016年优抚对象补助经费（第一批）</t>
    <phoneticPr fontId="4" type="noConversion"/>
  </si>
  <si>
    <t>2016年义务兵家庭优待金市级补助资金</t>
  </si>
  <si>
    <t>2016年老党员生活补贴省市级补助资金</t>
  </si>
  <si>
    <t>2016年老党员生活补贴中央补助资金</t>
  </si>
  <si>
    <t>2016年自主就业退役士兵市级补助资金</t>
  </si>
  <si>
    <t>2080903</t>
  </si>
  <si>
    <t xml:space="preserve">  军队移交政府离退休干部管理机构</t>
  </si>
  <si>
    <t>2016年中央财政第二批退役安置补助资金</t>
    <phoneticPr fontId="4" type="noConversion"/>
  </si>
  <si>
    <t>2016年中央孤儿基本生活保障补助资金</t>
    <phoneticPr fontId="4" type="noConversion"/>
  </si>
  <si>
    <t>2016年省级残疾人事业发展补助资金</t>
    <phoneticPr fontId="4" type="noConversion"/>
  </si>
  <si>
    <t>2016年市级困难群众生活补助资金</t>
  </si>
  <si>
    <t>2016年中央财政困难群众基本生活补助资金</t>
    <phoneticPr fontId="4" type="noConversion"/>
  </si>
  <si>
    <t>2082002</t>
  </si>
  <si>
    <t xml:space="preserve">  流浪乞讨人员救助支出</t>
  </si>
  <si>
    <t>2016年中央财政流浪乞讨人员救助补助资金</t>
    <phoneticPr fontId="4" type="noConversion"/>
  </si>
  <si>
    <t>20822</t>
  </si>
  <si>
    <t xml:space="preserve"> 大中型水库移民后期扶持基金支出</t>
  </si>
  <si>
    <t>2082201</t>
  </si>
  <si>
    <t xml:space="preserve">  移民补助</t>
  </si>
  <si>
    <t>2016年第二至第四季度大中型水库移民后期扶持资金</t>
  </si>
  <si>
    <t>2082202</t>
  </si>
  <si>
    <t xml:space="preserve">  基础设施建设和经济发展</t>
  </si>
  <si>
    <t>2016年大中型水库移民后期扶持结余资金</t>
    <phoneticPr fontId="4" type="noConversion"/>
  </si>
  <si>
    <t>中央2016年基本公共卫生服务项目补助资金</t>
    <phoneticPr fontId="4" type="noConversion"/>
  </si>
  <si>
    <t>2016年基本公共卫生服务项目市级补助资金</t>
  </si>
  <si>
    <t>2016年公共卫生省级补助资金（第一批）</t>
    <phoneticPr fontId="4" type="noConversion"/>
  </si>
  <si>
    <t>2100409</t>
  </si>
  <si>
    <t xml:space="preserve">  重大公共卫生专项</t>
  </si>
  <si>
    <t>中央2016年食品药品监督部门公共卫生服务补助资金</t>
    <phoneticPr fontId="4" type="noConversion"/>
  </si>
  <si>
    <t>2016年中央财政优抚对象医疗补助资金</t>
    <phoneticPr fontId="4" type="noConversion"/>
  </si>
  <si>
    <t>2016年市级财政新型农村合作医疗补助资金</t>
  </si>
  <si>
    <t>2016年中央财政新型农村合作医疗补助资金（第一批）</t>
    <phoneticPr fontId="4" type="noConversion"/>
  </si>
  <si>
    <t>2016年中央财政城乡医疗救助补助资金</t>
    <phoneticPr fontId="4" type="noConversion"/>
  </si>
  <si>
    <t>中央2016年计划生育补助资金</t>
    <phoneticPr fontId="4" type="noConversion"/>
  </si>
  <si>
    <t>2016年省级大气污染防治专项资金</t>
    <phoneticPr fontId="4" type="noConversion"/>
  </si>
  <si>
    <t>2016年大气污染防治专项资金</t>
    <phoneticPr fontId="4" type="noConversion"/>
  </si>
  <si>
    <t>21105</t>
  </si>
  <si>
    <t xml:space="preserve"> 天然林保护</t>
  </si>
  <si>
    <t>2110599</t>
  </si>
  <si>
    <t xml:space="preserve">  其他天然林保护支出</t>
  </si>
  <si>
    <t>2016年中央财政停止天然林商业性采伐补助资金</t>
  </si>
  <si>
    <t>21106</t>
  </si>
  <si>
    <t xml:space="preserve"> 退耕还林</t>
  </si>
  <si>
    <t>2110602</t>
  </si>
  <si>
    <t xml:space="preserve">  退耕现金</t>
  </si>
  <si>
    <t>2016年完善退耕还林政策补助资金</t>
  </si>
  <si>
    <t>2016年部分重要畜牧专项转移支付指标</t>
  </si>
  <si>
    <t>2016年省级动物防疫等配套资金指标</t>
  </si>
  <si>
    <t>2016年到村任职高校毕业生活补助资金中央部分指标</t>
  </si>
  <si>
    <t>2016年到村任职高校毕业生省市补助资金</t>
  </si>
  <si>
    <t>2130199</t>
  </si>
  <si>
    <t xml:space="preserve">  其他农业支出</t>
  </si>
  <si>
    <t>2016年新型农业经营主体示范带动项目省级专项转移支付指标</t>
  </si>
  <si>
    <t>2016年农业支持保护补贴</t>
    <phoneticPr fontId="4" type="noConversion"/>
  </si>
  <si>
    <t>2016年农村土地承包经营权登记颁证、农机深松和购置补助等省级专项转移支付指标</t>
  </si>
  <si>
    <t>2016年部分中央农业专项转移支付指标</t>
  </si>
  <si>
    <t>2130209</t>
  </si>
  <si>
    <t xml:space="preserve">  森林生态效益补偿</t>
  </si>
  <si>
    <t>2016年中央财政森林生态效益补偿资金</t>
  </si>
  <si>
    <t>2130299</t>
  </si>
  <si>
    <t xml:space="preserve">  其他林业支出</t>
  </si>
  <si>
    <t>2016年省级林业补助资金（第二批）</t>
  </si>
  <si>
    <t>2130321</t>
  </si>
  <si>
    <t xml:space="preserve">  大中型水库移民后期扶持专项支出</t>
  </si>
  <si>
    <t>2016年省级水库移民后期扶持资金</t>
  </si>
  <si>
    <t>2016年第一季度大中型水库移民后期扶持资金</t>
  </si>
  <si>
    <t>2130399</t>
  </si>
  <si>
    <t xml:space="preserve">  其他水利支出</t>
  </si>
  <si>
    <t>2016年农田水利设施建设和水土保持、防汛抗旱等省级专项转移支付资金</t>
  </si>
  <si>
    <t>21305</t>
  </si>
  <si>
    <t xml:space="preserve"> 扶贫</t>
  </si>
  <si>
    <t>2130599</t>
  </si>
  <si>
    <t xml:space="preserve">  其他扶贫支出</t>
  </si>
  <si>
    <t>2016年中央财政扶贫资金</t>
  </si>
  <si>
    <t>2016年中央农村综合改革转移支付资金（一事一议财政奖补资金）</t>
  </si>
  <si>
    <t>2130707</t>
  </si>
  <si>
    <t xml:space="preserve">  农村综合改革示范试点补助</t>
  </si>
  <si>
    <t>2016年中央农村综合改革转移支付资金（农村公共服务运行维护机制建设试点资金）</t>
  </si>
  <si>
    <t>22101</t>
  </si>
  <si>
    <t xml:space="preserve"> 保障性安居工程支出</t>
  </si>
  <si>
    <t>2210103</t>
  </si>
  <si>
    <t xml:space="preserve">  棚户区改造</t>
  </si>
  <si>
    <t>2016年部分中央城镇保障性安居工程专项补助资金</t>
  </si>
  <si>
    <t>22960</t>
  </si>
  <si>
    <t xml:space="preserve"> 彩票公益金安排的支出</t>
  </si>
  <si>
    <t>2296002</t>
  </si>
  <si>
    <t xml:space="preserve">  用于社会福利的彩票公益金支出</t>
  </si>
  <si>
    <t>2016年省级养老服务体系建设资金（第一批）</t>
    <phoneticPr fontId="4" type="noConversion"/>
  </si>
  <si>
    <t>2016年边境地区转移支付资金</t>
  </si>
  <si>
    <t>表9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</si>
</sst>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0.00_);[Red]\(0.00\)"/>
  </numFmts>
  <fonts count="17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"/>
      <color indexed="64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1">
      <alignment vertical="center"/>
    </xf>
    <xf numFmtId="0" fontId="1" fillId="2" borderId="0" xfId="1" applyFill="1">
      <alignment vertical="center"/>
    </xf>
    <xf numFmtId="0" fontId="5" fillId="0" borderId="1" xfId="1" applyFont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1" fillId="2" borderId="1" xfId="1" applyFill="1" applyBorder="1">
      <alignment vertical="center"/>
    </xf>
    <xf numFmtId="0" fontId="5" fillId="0" borderId="1" xfId="1" applyFont="1" applyBorder="1">
      <alignment vertical="center"/>
    </xf>
    <xf numFmtId="0" fontId="1" fillId="0" borderId="1" xfId="1" applyBorder="1" applyAlignment="1">
      <alignment horizontal="left" vertical="center" indent="1"/>
    </xf>
    <xf numFmtId="0" fontId="0" fillId="0" borderId="1" xfId="1" applyFont="1" applyBorder="1" applyAlignment="1">
      <alignment horizontal="left" vertical="center" indent="1"/>
    </xf>
    <xf numFmtId="0" fontId="6" fillId="0" borderId="0" xfId="4">
      <alignment vertical="center"/>
    </xf>
    <xf numFmtId="0" fontId="6" fillId="3" borderId="0" xfId="4" applyFill="1">
      <alignment vertical="center"/>
    </xf>
    <xf numFmtId="0" fontId="1" fillId="3" borderId="0" xfId="4" applyFont="1" applyFill="1" applyAlignment="1">
      <alignment horizontal="center" vertical="center"/>
    </xf>
    <xf numFmtId="49" fontId="8" fillId="0" borderId="1" xfId="4" applyNumberFormat="1" applyFont="1" applyBorder="1" applyAlignment="1" applyProtection="1">
      <alignment vertical="center"/>
      <protection locked="0"/>
    </xf>
    <xf numFmtId="49" fontId="8" fillId="0" borderId="1" xfId="4" applyNumberFormat="1" applyFont="1" applyBorder="1" applyAlignment="1" applyProtection="1">
      <alignment horizontal="center" vertical="center"/>
      <protection locked="0"/>
    </xf>
    <xf numFmtId="2" fontId="8" fillId="0" borderId="1" xfId="4" applyNumberFormat="1" applyFont="1" applyBorder="1" applyAlignment="1" applyProtection="1">
      <alignment vertical="center"/>
      <protection locked="0"/>
    </xf>
    <xf numFmtId="0" fontId="5" fillId="0" borderId="0" xfId="4" applyFont="1">
      <alignment vertical="center"/>
    </xf>
    <xf numFmtId="49" fontId="8" fillId="0" borderId="1" xfId="4" applyNumberFormat="1" applyFont="1" applyFill="1" applyBorder="1" applyAlignment="1" applyProtection="1">
      <alignment vertical="center"/>
      <protection locked="0"/>
    </xf>
    <xf numFmtId="2" fontId="8" fillId="0" borderId="1" xfId="4" applyNumberFormat="1" applyFont="1" applyFill="1" applyBorder="1" applyAlignment="1" applyProtection="1">
      <alignment vertical="center"/>
      <protection locked="0"/>
    </xf>
    <xf numFmtId="0" fontId="5" fillId="0" borderId="0" xfId="4" applyFont="1" applyFill="1">
      <alignment vertical="center"/>
    </xf>
    <xf numFmtId="49" fontId="4" fillId="0" borderId="1" xfId="4" applyNumberFormat="1" applyFont="1" applyFill="1" applyBorder="1" applyAlignment="1" applyProtection="1">
      <alignment vertical="center"/>
      <protection locked="0"/>
    </xf>
    <xf numFmtId="2" fontId="4" fillId="0" borderId="1" xfId="4" applyNumberFormat="1" applyFont="1" applyFill="1" applyBorder="1" applyAlignment="1" applyProtection="1">
      <alignment vertical="center"/>
      <protection locked="0"/>
    </xf>
    <xf numFmtId="0" fontId="6" fillId="0" borderId="0" xfId="4" applyFill="1">
      <alignment vertical="center"/>
    </xf>
    <xf numFmtId="0" fontId="7" fillId="0" borderId="0" xfId="4" applyFont="1" applyFill="1">
      <alignment vertical="center"/>
    </xf>
    <xf numFmtId="0" fontId="1" fillId="0" borderId="0" xfId="4" applyFont="1" applyFill="1">
      <alignment vertical="center"/>
    </xf>
    <xf numFmtId="0" fontId="1" fillId="3" borderId="0" xfId="4" applyFont="1" applyFill="1">
      <alignment vertical="center"/>
    </xf>
    <xf numFmtId="0" fontId="7" fillId="3" borderId="1" xfId="4" applyFont="1" applyFill="1" applyBorder="1" applyAlignment="1" applyProtection="1">
      <alignment horizontal="center" vertical="center"/>
      <protection locked="0"/>
    </xf>
    <xf numFmtId="0" fontId="7" fillId="3" borderId="1" xfId="4" applyFont="1" applyFill="1" applyBorder="1" applyAlignment="1" applyProtection="1">
      <alignment horizontal="center" vertical="center" shrinkToFit="1"/>
      <protection locked="0"/>
    </xf>
    <xf numFmtId="0" fontId="7" fillId="3" borderId="1" xfId="4" applyFont="1" applyFill="1" applyBorder="1" applyAlignment="1" applyProtection="1">
      <alignment horizontal="center" vertical="center" wrapText="1"/>
      <protection locked="0"/>
    </xf>
    <xf numFmtId="0" fontId="1" fillId="3" borderId="0" xfId="4" applyFont="1" applyFill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1" fillId="0" borderId="0" xfId="2" applyFill="1"/>
    <xf numFmtId="0" fontId="7" fillId="0" borderId="0" xfId="2" applyFont="1" applyFill="1"/>
    <xf numFmtId="0" fontId="11" fillId="0" borderId="0" xfId="2" applyFont="1" applyFill="1"/>
    <xf numFmtId="0" fontId="1" fillId="0" borderId="0" xfId="3" applyFill="1">
      <alignment vertical="center"/>
    </xf>
    <xf numFmtId="0" fontId="1" fillId="0" borderId="0" xfId="3" applyFill="1" applyAlignment="1">
      <alignment vertical="center"/>
    </xf>
    <xf numFmtId="0" fontId="1" fillId="0" borderId="0" xfId="3" applyFill="1" applyAlignment="1">
      <alignment vertical="center" shrinkToFit="1"/>
    </xf>
    <xf numFmtId="0" fontId="1" fillId="0" borderId="0" xfId="3" applyAlignment="1">
      <alignment vertical="center"/>
    </xf>
    <xf numFmtId="0" fontId="1" fillId="0" borderId="0" xfId="3" applyAlignment="1">
      <alignment vertical="center" shrinkToFit="1"/>
    </xf>
    <xf numFmtId="0" fontId="1" fillId="0" borderId="0" xfId="3">
      <alignment vertical="center"/>
    </xf>
    <xf numFmtId="0" fontId="1" fillId="0" borderId="0" xfId="2" applyFill="1" applyAlignment="1">
      <alignment horizontal="center"/>
    </xf>
    <xf numFmtId="0" fontId="5" fillId="0" borderId="1" xfId="2" applyFont="1" applyFill="1" applyBorder="1" applyAlignment="1">
      <alignment horizontal="center" vertical="center"/>
    </xf>
    <xf numFmtId="3" fontId="1" fillId="0" borderId="1" xfId="2" applyNumberFormat="1" applyFont="1" applyFill="1" applyBorder="1" applyAlignment="1" applyProtection="1">
      <alignment vertical="center" shrinkToFit="1"/>
    </xf>
    <xf numFmtId="0" fontId="1" fillId="0" borderId="1" xfId="2" applyFont="1" applyFill="1" applyBorder="1" applyAlignment="1">
      <alignment vertical="center" shrinkToFit="1"/>
    </xf>
    <xf numFmtId="3" fontId="5" fillId="0" borderId="1" xfId="2" applyNumberFormat="1" applyFont="1" applyFill="1" applyBorder="1" applyAlignment="1" applyProtection="1">
      <alignment horizontal="center" vertical="center" shrinkToFit="1"/>
    </xf>
    <xf numFmtId="0" fontId="1" fillId="0" borderId="0" xfId="3" applyFill="1" applyAlignment="1">
      <alignment horizontal="center" vertical="center" shrinkToFit="1"/>
    </xf>
    <xf numFmtId="0" fontId="1" fillId="0" borderId="1" xfId="3" applyFont="1" applyFill="1" applyBorder="1" applyAlignment="1" applyProtection="1">
      <alignment horizontal="center" vertical="center" shrinkToFit="1"/>
      <protection locked="0"/>
    </xf>
    <xf numFmtId="49" fontId="1" fillId="0" borderId="1" xfId="3" applyNumberFormat="1" applyFont="1" applyFill="1" applyBorder="1" applyAlignment="1" applyProtection="1">
      <alignment horizontal="left" vertical="center" shrinkToFit="1"/>
      <protection locked="0"/>
    </xf>
    <xf numFmtId="176" fontId="1" fillId="0" borderId="1" xfId="3" applyNumberFormat="1" applyFont="1" applyFill="1" applyBorder="1" applyAlignment="1" applyProtection="1">
      <alignment horizontal="right" vertical="center"/>
      <protection locked="0"/>
    </xf>
    <xf numFmtId="49" fontId="1" fillId="0" borderId="1" xfId="3" applyNumberFormat="1" applyFont="1" applyFill="1" applyBorder="1" applyAlignment="1" applyProtection="1">
      <alignment horizontal="left" vertical="center" indent="1" shrinkToFit="1"/>
      <protection locked="0"/>
    </xf>
    <xf numFmtId="0" fontId="9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0" fillId="3" borderId="0" xfId="0" applyFill="1">
      <alignment vertical="center"/>
    </xf>
    <xf numFmtId="0" fontId="14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/>
    </xf>
    <xf numFmtId="0" fontId="1" fillId="0" borderId="1" xfId="5" applyFont="1" applyFill="1" applyBorder="1" applyAlignment="1">
      <alignment vertical="center" shrinkToFit="1"/>
    </xf>
    <xf numFmtId="3" fontId="1" fillId="0" borderId="1" xfId="5" applyNumberFormat="1" applyFont="1" applyFill="1" applyBorder="1" applyAlignment="1" applyProtection="1">
      <alignment horizontal="left" vertical="center" indent="1" shrinkToFit="1"/>
    </xf>
    <xf numFmtId="3" fontId="1" fillId="0" borderId="1" xfId="5" applyNumberFormat="1" applyFont="1" applyFill="1" applyBorder="1" applyAlignment="1" applyProtection="1">
      <alignment vertical="center" shrinkToFit="1"/>
    </xf>
    <xf numFmtId="0" fontId="1" fillId="3" borderId="1" xfId="0" applyFont="1" applyFill="1" applyBorder="1" applyAlignment="1">
      <alignment horizontal="center" vertical="center"/>
    </xf>
    <xf numFmtId="49" fontId="1" fillId="0" borderId="1" xfId="3" applyNumberFormat="1" applyFont="1" applyBorder="1" applyAlignment="1" applyProtection="1">
      <alignment horizontal="center" vertical="center"/>
      <protection locked="0"/>
    </xf>
    <xf numFmtId="176" fontId="1" fillId="0" borderId="1" xfId="3" applyNumberFormat="1" applyFont="1" applyBorder="1" applyAlignment="1" applyProtection="1">
      <alignment vertical="center"/>
      <protection locked="0"/>
    </xf>
    <xf numFmtId="49" fontId="1" fillId="0" borderId="1" xfId="3" applyNumberFormat="1" applyFont="1" applyBorder="1" applyAlignment="1" applyProtection="1">
      <alignment vertical="center"/>
      <protection locked="0"/>
    </xf>
    <xf numFmtId="49" fontId="1" fillId="0" borderId="1" xfId="3" applyNumberFormat="1" applyFont="1" applyBorder="1" applyAlignment="1" applyProtection="1">
      <alignment horizontal="left" vertical="center" indent="1"/>
      <protection locked="0"/>
    </xf>
    <xf numFmtId="176" fontId="1" fillId="0" borderId="1" xfId="3" applyNumberFormat="1" applyFont="1" applyFill="1" applyBorder="1" applyAlignment="1" applyProtection="1">
      <alignment vertical="center"/>
      <protection locked="0"/>
    </xf>
    <xf numFmtId="49" fontId="1" fillId="0" borderId="1" xfId="5" applyNumberFormat="1" applyFont="1" applyBorder="1" applyAlignment="1" applyProtection="1">
      <alignment horizontal="left" vertical="center" indent="1"/>
      <protection locked="0"/>
    </xf>
    <xf numFmtId="49" fontId="1" fillId="0" borderId="1" xfId="5" applyNumberFormat="1" applyFont="1" applyBorder="1" applyAlignment="1" applyProtection="1">
      <alignment horizontal="center" vertical="center"/>
      <protection locked="0"/>
    </xf>
    <xf numFmtId="0" fontId="1" fillId="0" borderId="0" xfId="4" applyFont="1" applyAlignment="1">
      <alignment horizontal="center" vertical="center"/>
    </xf>
    <xf numFmtId="0" fontId="1" fillId="0" borderId="1" xfId="4" applyFont="1" applyBorder="1" applyAlignment="1" applyProtection="1">
      <alignment horizontal="center" vertical="center"/>
      <protection locked="0"/>
    </xf>
    <xf numFmtId="0" fontId="1" fillId="0" borderId="1" xfId="4" applyFont="1" applyBorder="1" applyAlignment="1" applyProtection="1">
      <alignment horizontal="center" vertical="center" shrinkToFit="1"/>
      <protection locked="0"/>
    </xf>
    <xf numFmtId="0" fontId="1" fillId="0" borderId="0" xfId="4" applyFont="1">
      <alignment vertical="center"/>
    </xf>
    <xf numFmtId="49" fontId="15" fillId="0" borderId="1" xfId="4" applyNumberFormat="1" applyFont="1" applyBorder="1" applyAlignment="1" applyProtection="1">
      <alignment vertical="center"/>
      <protection locked="0"/>
    </xf>
    <xf numFmtId="49" fontId="15" fillId="0" borderId="1" xfId="4" applyNumberFormat="1" applyFont="1" applyBorder="1" applyAlignment="1" applyProtection="1">
      <alignment horizontal="center" vertical="center" shrinkToFit="1"/>
      <protection locked="0"/>
    </xf>
    <xf numFmtId="177" fontId="15" fillId="0" borderId="1" xfId="4" applyNumberFormat="1" applyFont="1" applyBorder="1" applyAlignment="1" applyProtection="1">
      <alignment vertical="center"/>
      <protection locked="0"/>
    </xf>
    <xf numFmtId="49" fontId="15" fillId="0" borderId="1" xfId="4" applyNumberFormat="1" applyFont="1" applyBorder="1" applyAlignment="1">
      <alignment vertical="center"/>
    </xf>
    <xf numFmtId="177" fontId="15" fillId="0" borderId="1" xfId="4" applyNumberFormat="1" applyFont="1" applyBorder="1" applyAlignment="1">
      <alignment vertical="center"/>
    </xf>
    <xf numFmtId="49" fontId="16" fillId="0" borderId="1" xfId="4" applyNumberFormat="1" applyFont="1" applyBorder="1" applyAlignment="1">
      <alignment vertical="center"/>
    </xf>
    <xf numFmtId="49" fontId="16" fillId="0" borderId="1" xfId="4" applyNumberFormat="1" applyFont="1" applyBorder="1" applyAlignment="1">
      <alignment horizontal="left" vertical="center" indent="1"/>
    </xf>
    <xf numFmtId="177" fontId="7" fillId="0" borderId="1" xfId="4" applyNumberFormat="1" applyFont="1" applyBorder="1">
      <alignment vertical="center"/>
    </xf>
    <xf numFmtId="49" fontId="16" fillId="0" borderId="1" xfId="4" applyNumberFormat="1" applyFont="1" applyBorder="1" applyAlignment="1">
      <alignment vertical="center" wrapText="1"/>
    </xf>
    <xf numFmtId="0" fontId="1" fillId="0" borderId="0" xfId="5">
      <alignment vertical="center"/>
    </xf>
    <xf numFmtId="0" fontId="1" fillId="0" borderId="0" xfId="5" applyAlignment="1">
      <alignment vertical="center"/>
    </xf>
    <xf numFmtId="0" fontId="1" fillId="0" borderId="0" xfId="5" applyAlignment="1">
      <alignment vertical="center" shrinkToFit="1"/>
    </xf>
    <xf numFmtId="0" fontId="11" fillId="0" borderId="0" xfId="5" applyFont="1" applyAlignment="1">
      <alignment vertical="center"/>
    </xf>
    <xf numFmtId="0" fontId="8" fillId="0" borderId="1" xfId="5" applyFont="1" applyFill="1" applyBorder="1" applyAlignment="1" applyProtection="1">
      <alignment horizontal="center" vertical="center"/>
      <protection locked="0"/>
    </xf>
    <xf numFmtId="0" fontId="8" fillId="0" borderId="1" xfId="5" applyFont="1" applyFill="1" applyBorder="1" applyAlignment="1" applyProtection="1">
      <alignment horizontal="center" vertical="center" shrinkToFit="1"/>
      <protection locked="0"/>
    </xf>
    <xf numFmtId="2" fontId="8" fillId="0" borderId="1" xfId="5" applyNumberFormat="1" applyFont="1" applyFill="1" applyBorder="1" applyAlignment="1" applyProtection="1">
      <alignment horizontal="right" vertical="center"/>
      <protection locked="0"/>
    </xf>
    <xf numFmtId="0" fontId="5" fillId="0" borderId="0" xfId="5" applyFont="1" applyFill="1">
      <alignment vertical="center"/>
    </xf>
    <xf numFmtId="49" fontId="8" fillId="0" borderId="1" xfId="5" applyNumberFormat="1" applyFont="1" applyFill="1" applyBorder="1" applyAlignment="1" applyProtection="1">
      <alignment horizontal="left" vertical="center"/>
      <protection locked="0"/>
    </xf>
    <xf numFmtId="49" fontId="8" fillId="0" borderId="1" xfId="5" applyNumberFormat="1" applyFont="1" applyFill="1" applyBorder="1" applyAlignment="1" applyProtection="1">
      <alignment horizontal="left" vertical="center" shrinkToFit="1"/>
      <protection locked="0"/>
    </xf>
    <xf numFmtId="2" fontId="8" fillId="0" borderId="1" xfId="5" applyNumberFormat="1" applyFont="1" applyFill="1" applyBorder="1" applyAlignment="1" applyProtection="1">
      <alignment horizontal="right" vertical="center"/>
    </xf>
    <xf numFmtId="49" fontId="4" fillId="0" borderId="1" xfId="5" applyNumberFormat="1" applyFont="1" applyFill="1" applyBorder="1" applyAlignment="1" applyProtection="1">
      <alignment horizontal="left" vertical="center"/>
      <protection locked="0"/>
    </xf>
    <xf numFmtId="49" fontId="4" fillId="0" borderId="1" xfId="5" applyNumberFormat="1" applyFont="1" applyFill="1" applyBorder="1" applyAlignment="1" applyProtection="1">
      <alignment horizontal="left" vertical="center" shrinkToFit="1"/>
      <protection locked="0"/>
    </xf>
    <xf numFmtId="2" fontId="4" fillId="0" borderId="1" xfId="5" applyNumberFormat="1" applyFont="1" applyFill="1" applyBorder="1" applyAlignment="1" applyProtection="1">
      <alignment horizontal="right" vertical="center"/>
    </xf>
    <xf numFmtId="0" fontId="1" fillId="0" borderId="0" xfId="5" applyFill="1">
      <alignment vertical="center"/>
    </xf>
    <xf numFmtId="0" fontId="2" fillId="0" borderId="0" xfId="1" applyFont="1" applyAlignment="1">
      <alignment horizontal="center" vertical="center"/>
    </xf>
    <xf numFmtId="0" fontId="2" fillId="3" borderId="0" xfId="4" applyFont="1" applyFill="1" applyAlignment="1">
      <alignment horizontal="center" vertical="center"/>
    </xf>
    <xf numFmtId="0" fontId="2" fillId="0" borderId="0" xfId="2" applyFont="1" applyFill="1" applyAlignment="1">
      <alignment horizontal="center" vertical="center"/>
    </xf>
    <xf numFmtId="0" fontId="2" fillId="0" borderId="0" xfId="3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4" applyFont="1" applyAlignment="1">
      <alignment horizontal="center" vertical="center"/>
    </xf>
    <xf numFmtId="0" fontId="2" fillId="0" borderId="0" xfId="5" applyFont="1" applyAlignment="1">
      <alignment horizontal="center" vertical="center"/>
    </xf>
    <xf numFmtId="0" fontId="4" fillId="0" borderId="1" xfId="5" applyFont="1" applyBorder="1" applyAlignment="1" applyProtection="1">
      <alignment horizontal="center" vertical="center"/>
      <protection locked="0"/>
    </xf>
    <xf numFmtId="0" fontId="4" fillId="0" borderId="1" xfId="5" applyFont="1" applyBorder="1" applyAlignment="1" applyProtection="1">
      <alignment horizontal="center" vertical="center" shrinkToFit="1"/>
      <protection locked="0"/>
    </xf>
  </cellXfs>
  <cellStyles count="6">
    <cellStyle name="常规" xfId="0" builtinId="0"/>
    <cellStyle name="常规 2" xfId="2"/>
    <cellStyle name="常规 2 2" xfId="5"/>
    <cellStyle name="常规 3" xfId="3"/>
    <cellStyle name="常规 4" xfId="1"/>
    <cellStyle name="常规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2&#24180;&#36130;&#25919;&#25910;&#25903;&#24635;&#39044;&#31639;&#25253;&#34920;2.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面"/>
      <sheetName val="目录"/>
      <sheetName val="表一"/>
      <sheetName val="表二"/>
      <sheetName val="表三"/>
      <sheetName val="表四"/>
      <sheetName val="表五"/>
    </sheetNames>
    <sheetDataSet>
      <sheetData sheetId="0">
        <row r="2">
          <cell r="B2" t="str">
            <v>北京市</v>
          </cell>
        </row>
        <row r="3">
          <cell r="B3" t="str">
            <v>天津市</v>
          </cell>
        </row>
        <row r="4">
          <cell r="B4" t="str">
            <v>河北省</v>
          </cell>
        </row>
        <row r="5">
          <cell r="B5" t="str">
            <v>山西省</v>
          </cell>
        </row>
        <row r="6">
          <cell r="B6" t="str">
            <v>内蒙古自治区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>
      <selection activeCell="J27" sqref="J27"/>
    </sheetView>
  </sheetViews>
  <sheetFormatPr defaultRowHeight="14.25"/>
  <cols>
    <col min="1" max="1" width="44" style="1" customWidth="1"/>
    <col min="2" max="2" width="23.75" style="2" customWidth="1"/>
    <col min="3" max="256" width="9" style="1"/>
    <col min="257" max="257" width="44" style="1" customWidth="1"/>
    <col min="258" max="258" width="23.75" style="1" customWidth="1"/>
    <col min="259" max="512" width="9" style="1"/>
    <col min="513" max="513" width="44" style="1" customWidth="1"/>
    <col min="514" max="514" width="23.75" style="1" customWidth="1"/>
    <col min="515" max="768" width="9" style="1"/>
    <col min="769" max="769" width="44" style="1" customWidth="1"/>
    <col min="770" max="770" width="23.75" style="1" customWidth="1"/>
    <col min="771" max="1024" width="9" style="1"/>
    <col min="1025" max="1025" width="44" style="1" customWidth="1"/>
    <col min="1026" max="1026" width="23.75" style="1" customWidth="1"/>
    <col min="1027" max="1280" width="9" style="1"/>
    <col min="1281" max="1281" width="44" style="1" customWidth="1"/>
    <col min="1282" max="1282" width="23.75" style="1" customWidth="1"/>
    <col min="1283" max="1536" width="9" style="1"/>
    <col min="1537" max="1537" width="44" style="1" customWidth="1"/>
    <col min="1538" max="1538" width="23.75" style="1" customWidth="1"/>
    <col min="1539" max="1792" width="9" style="1"/>
    <col min="1793" max="1793" width="44" style="1" customWidth="1"/>
    <col min="1794" max="1794" width="23.75" style="1" customWidth="1"/>
    <col min="1795" max="2048" width="9" style="1"/>
    <col min="2049" max="2049" width="44" style="1" customWidth="1"/>
    <col min="2050" max="2050" width="23.75" style="1" customWidth="1"/>
    <col min="2051" max="2304" width="9" style="1"/>
    <col min="2305" max="2305" width="44" style="1" customWidth="1"/>
    <col min="2306" max="2306" width="23.75" style="1" customWidth="1"/>
    <col min="2307" max="2560" width="9" style="1"/>
    <col min="2561" max="2561" width="44" style="1" customWidth="1"/>
    <col min="2562" max="2562" width="23.75" style="1" customWidth="1"/>
    <col min="2563" max="2816" width="9" style="1"/>
    <col min="2817" max="2817" width="44" style="1" customWidth="1"/>
    <col min="2818" max="2818" width="23.75" style="1" customWidth="1"/>
    <col min="2819" max="3072" width="9" style="1"/>
    <col min="3073" max="3073" width="44" style="1" customWidth="1"/>
    <col min="3074" max="3074" width="23.75" style="1" customWidth="1"/>
    <col min="3075" max="3328" width="9" style="1"/>
    <col min="3329" max="3329" width="44" style="1" customWidth="1"/>
    <col min="3330" max="3330" width="23.75" style="1" customWidth="1"/>
    <col min="3331" max="3584" width="9" style="1"/>
    <col min="3585" max="3585" width="44" style="1" customWidth="1"/>
    <col min="3586" max="3586" width="23.75" style="1" customWidth="1"/>
    <col min="3587" max="3840" width="9" style="1"/>
    <col min="3841" max="3841" width="44" style="1" customWidth="1"/>
    <col min="3842" max="3842" width="23.75" style="1" customWidth="1"/>
    <col min="3843" max="4096" width="9" style="1"/>
    <col min="4097" max="4097" width="44" style="1" customWidth="1"/>
    <col min="4098" max="4098" width="23.75" style="1" customWidth="1"/>
    <col min="4099" max="4352" width="9" style="1"/>
    <col min="4353" max="4353" width="44" style="1" customWidth="1"/>
    <col min="4354" max="4354" width="23.75" style="1" customWidth="1"/>
    <col min="4355" max="4608" width="9" style="1"/>
    <col min="4609" max="4609" width="44" style="1" customWidth="1"/>
    <col min="4610" max="4610" width="23.75" style="1" customWidth="1"/>
    <col min="4611" max="4864" width="9" style="1"/>
    <col min="4865" max="4865" width="44" style="1" customWidth="1"/>
    <col min="4866" max="4866" width="23.75" style="1" customWidth="1"/>
    <col min="4867" max="5120" width="9" style="1"/>
    <col min="5121" max="5121" width="44" style="1" customWidth="1"/>
    <col min="5122" max="5122" width="23.75" style="1" customWidth="1"/>
    <col min="5123" max="5376" width="9" style="1"/>
    <col min="5377" max="5377" width="44" style="1" customWidth="1"/>
    <col min="5378" max="5378" width="23.75" style="1" customWidth="1"/>
    <col min="5379" max="5632" width="9" style="1"/>
    <col min="5633" max="5633" width="44" style="1" customWidth="1"/>
    <col min="5634" max="5634" width="23.75" style="1" customWidth="1"/>
    <col min="5635" max="5888" width="9" style="1"/>
    <col min="5889" max="5889" width="44" style="1" customWidth="1"/>
    <col min="5890" max="5890" width="23.75" style="1" customWidth="1"/>
    <col min="5891" max="6144" width="9" style="1"/>
    <col min="6145" max="6145" width="44" style="1" customWidth="1"/>
    <col min="6146" max="6146" width="23.75" style="1" customWidth="1"/>
    <col min="6147" max="6400" width="9" style="1"/>
    <col min="6401" max="6401" width="44" style="1" customWidth="1"/>
    <col min="6402" max="6402" width="23.75" style="1" customWidth="1"/>
    <col min="6403" max="6656" width="9" style="1"/>
    <col min="6657" max="6657" width="44" style="1" customWidth="1"/>
    <col min="6658" max="6658" width="23.75" style="1" customWidth="1"/>
    <col min="6659" max="6912" width="9" style="1"/>
    <col min="6913" max="6913" width="44" style="1" customWidth="1"/>
    <col min="6914" max="6914" width="23.75" style="1" customWidth="1"/>
    <col min="6915" max="7168" width="9" style="1"/>
    <col min="7169" max="7169" width="44" style="1" customWidth="1"/>
    <col min="7170" max="7170" width="23.75" style="1" customWidth="1"/>
    <col min="7171" max="7424" width="9" style="1"/>
    <col min="7425" max="7425" width="44" style="1" customWidth="1"/>
    <col min="7426" max="7426" width="23.75" style="1" customWidth="1"/>
    <col min="7427" max="7680" width="9" style="1"/>
    <col min="7681" max="7681" width="44" style="1" customWidth="1"/>
    <col min="7682" max="7682" width="23.75" style="1" customWidth="1"/>
    <col min="7683" max="7936" width="9" style="1"/>
    <col min="7937" max="7937" width="44" style="1" customWidth="1"/>
    <col min="7938" max="7938" width="23.75" style="1" customWidth="1"/>
    <col min="7939" max="8192" width="9" style="1"/>
    <col min="8193" max="8193" width="44" style="1" customWidth="1"/>
    <col min="8194" max="8194" width="23.75" style="1" customWidth="1"/>
    <col min="8195" max="8448" width="9" style="1"/>
    <col min="8449" max="8449" width="44" style="1" customWidth="1"/>
    <col min="8450" max="8450" width="23.75" style="1" customWidth="1"/>
    <col min="8451" max="8704" width="9" style="1"/>
    <col min="8705" max="8705" width="44" style="1" customWidth="1"/>
    <col min="8706" max="8706" width="23.75" style="1" customWidth="1"/>
    <col min="8707" max="8960" width="9" style="1"/>
    <col min="8961" max="8961" width="44" style="1" customWidth="1"/>
    <col min="8962" max="8962" width="23.75" style="1" customWidth="1"/>
    <col min="8963" max="9216" width="9" style="1"/>
    <col min="9217" max="9217" width="44" style="1" customWidth="1"/>
    <col min="9218" max="9218" width="23.75" style="1" customWidth="1"/>
    <col min="9219" max="9472" width="9" style="1"/>
    <col min="9473" max="9473" width="44" style="1" customWidth="1"/>
    <col min="9474" max="9474" width="23.75" style="1" customWidth="1"/>
    <col min="9475" max="9728" width="9" style="1"/>
    <col min="9729" max="9729" width="44" style="1" customWidth="1"/>
    <col min="9730" max="9730" width="23.75" style="1" customWidth="1"/>
    <col min="9731" max="9984" width="9" style="1"/>
    <col min="9985" max="9985" width="44" style="1" customWidth="1"/>
    <col min="9986" max="9986" width="23.75" style="1" customWidth="1"/>
    <col min="9987" max="10240" width="9" style="1"/>
    <col min="10241" max="10241" width="44" style="1" customWidth="1"/>
    <col min="10242" max="10242" width="23.75" style="1" customWidth="1"/>
    <col min="10243" max="10496" width="9" style="1"/>
    <col min="10497" max="10497" width="44" style="1" customWidth="1"/>
    <col min="10498" max="10498" width="23.75" style="1" customWidth="1"/>
    <col min="10499" max="10752" width="9" style="1"/>
    <col min="10753" max="10753" width="44" style="1" customWidth="1"/>
    <col min="10754" max="10754" width="23.75" style="1" customWidth="1"/>
    <col min="10755" max="11008" width="9" style="1"/>
    <col min="11009" max="11009" width="44" style="1" customWidth="1"/>
    <col min="11010" max="11010" width="23.75" style="1" customWidth="1"/>
    <col min="11011" max="11264" width="9" style="1"/>
    <col min="11265" max="11265" width="44" style="1" customWidth="1"/>
    <col min="11266" max="11266" width="23.75" style="1" customWidth="1"/>
    <col min="11267" max="11520" width="9" style="1"/>
    <col min="11521" max="11521" width="44" style="1" customWidth="1"/>
    <col min="11522" max="11522" width="23.75" style="1" customWidth="1"/>
    <col min="11523" max="11776" width="9" style="1"/>
    <col min="11777" max="11777" width="44" style="1" customWidth="1"/>
    <col min="11778" max="11778" width="23.75" style="1" customWidth="1"/>
    <col min="11779" max="12032" width="9" style="1"/>
    <col min="12033" max="12033" width="44" style="1" customWidth="1"/>
    <col min="12034" max="12034" width="23.75" style="1" customWidth="1"/>
    <col min="12035" max="12288" width="9" style="1"/>
    <col min="12289" max="12289" width="44" style="1" customWidth="1"/>
    <col min="12290" max="12290" width="23.75" style="1" customWidth="1"/>
    <col min="12291" max="12544" width="9" style="1"/>
    <col min="12545" max="12545" width="44" style="1" customWidth="1"/>
    <col min="12546" max="12546" width="23.75" style="1" customWidth="1"/>
    <col min="12547" max="12800" width="9" style="1"/>
    <col min="12801" max="12801" width="44" style="1" customWidth="1"/>
    <col min="12802" max="12802" width="23.75" style="1" customWidth="1"/>
    <col min="12803" max="13056" width="9" style="1"/>
    <col min="13057" max="13057" width="44" style="1" customWidth="1"/>
    <col min="13058" max="13058" width="23.75" style="1" customWidth="1"/>
    <col min="13059" max="13312" width="9" style="1"/>
    <col min="13313" max="13313" width="44" style="1" customWidth="1"/>
    <col min="13314" max="13314" width="23.75" style="1" customWidth="1"/>
    <col min="13315" max="13568" width="9" style="1"/>
    <col min="13569" max="13569" width="44" style="1" customWidth="1"/>
    <col min="13570" max="13570" width="23.75" style="1" customWidth="1"/>
    <col min="13571" max="13824" width="9" style="1"/>
    <col min="13825" max="13825" width="44" style="1" customWidth="1"/>
    <col min="13826" max="13826" width="23.75" style="1" customWidth="1"/>
    <col min="13827" max="14080" width="9" style="1"/>
    <col min="14081" max="14081" width="44" style="1" customWidth="1"/>
    <col min="14082" max="14082" width="23.75" style="1" customWidth="1"/>
    <col min="14083" max="14336" width="9" style="1"/>
    <col min="14337" max="14337" width="44" style="1" customWidth="1"/>
    <col min="14338" max="14338" width="23.75" style="1" customWidth="1"/>
    <col min="14339" max="14592" width="9" style="1"/>
    <col min="14593" max="14593" width="44" style="1" customWidth="1"/>
    <col min="14594" max="14594" width="23.75" style="1" customWidth="1"/>
    <col min="14595" max="14848" width="9" style="1"/>
    <col min="14849" max="14849" width="44" style="1" customWidth="1"/>
    <col min="14850" max="14850" width="23.75" style="1" customWidth="1"/>
    <col min="14851" max="15104" width="9" style="1"/>
    <col min="15105" max="15105" width="44" style="1" customWidth="1"/>
    <col min="15106" max="15106" width="23.75" style="1" customWidth="1"/>
    <col min="15107" max="15360" width="9" style="1"/>
    <col min="15361" max="15361" width="44" style="1" customWidth="1"/>
    <col min="15362" max="15362" width="23.75" style="1" customWidth="1"/>
    <col min="15363" max="15616" width="9" style="1"/>
    <col min="15617" max="15617" width="44" style="1" customWidth="1"/>
    <col min="15618" max="15618" width="23.75" style="1" customWidth="1"/>
    <col min="15619" max="15872" width="9" style="1"/>
    <col min="15873" max="15873" width="44" style="1" customWidth="1"/>
    <col min="15874" max="15874" width="23.75" style="1" customWidth="1"/>
    <col min="15875" max="16128" width="9" style="1"/>
    <col min="16129" max="16129" width="44" style="1" customWidth="1"/>
    <col min="16130" max="16130" width="23.75" style="1" customWidth="1"/>
    <col min="16131" max="16384" width="9" style="1"/>
  </cols>
  <sheetData>
    <row r="1" spans="1:2">
      <c r="A1" s="1" t="s">
        <v>478</v>
      </c>
    </row>
    <row r="2" spans="1:2" ht="36" customHeight="1">
      <c r="A2" s="94" t="s">
        <v>19</v>
      </c>
      <c r="B2" s="94"/>
    </row>
    <row r="3" spans="1:2" ht="29.25" customHeight="1">
      <c r="B3" s="2" t="s">
        <v>0</v>
      </c>
    </row>
    <row r="4" spans="1:2" ht="37.5" customHeight="1">
      <c r="A4" s="3" t="s">
        <v>450</v>
      </c>
      <c r="B4" s="4" t="s">
        <v>451</v>
      </c>
    </row>
    <row r="5" spans="1:2" ht="27.95" customHeight="1">
      <c r="A5" s="3" t="s">
        <v>1</v>
      </c>
      <c r="B5" s="5">
        <f>SUM(B6,B18)</f>
        <v>33616</v>
      </c>
    </row>
    <row r="6" spans="1:2" ht="27.95" customHeight="1">
      <c r="A6" s="6" t="s">
        <v>2</v>
      </c>
      <c r="B6" s="5">
        <f>SUM(B7:B17)</f>
        <v>26416</v>
      </c>
    </row>
    <row r="7" spans="1:2" ht="27.95" customHeight="1">
      <c r="A7" s="7" t="s">
        <v>3</v>
      </c>
      <c r="B7" s="5">
        <v>763</v>
      </c>
    </row>
    <row r="8" spans="1:2" ht="27.95" customHeight="1">
      <c r="A8" s="7" t="s">
        <v>4</v>
      </c>
      <c r="B8" s="5">
        <v>16470</v>
      </c>
    </row>
    <row r="9" spans="1:2" ht="27.95" customHeight="1">
      <c r="A9" s="7" t="s">
        <v>5</v>
      </c>
      <c r="B9" s="5">
        <v>753</v>
      </c>
    </row>
    <row r="10" spans="1:2" ht="27.95" customHeight="1">
      <c r="A10" s="7" t="s">
        <v>6</v>
      </c>
      <c r="B10" s="5">
        <v>220</v>
      </c>
    </row>
    <row r="11" spans="1:2" ht="27.95" customHeight="1">
      <c r="A11" s="7" t="s">
        <v>7</v>
      </c>
      <c r="B11" s="5">
        <v>1100</v>
      </c>
    </row>
    <row r="12" spans="1:2" ht="27.95" customHeight="1">
      <c r="A12" s="7" t="s">
        <v>8</v>
      </c>
      <c r="B12" s="5">
        <v>720</v>
      </c>
    </row>
    <row r="13" spans="1:2" ht="27.95" customHeight="1">
      <c r="A13" s="7" t="s">
        <v>9</v>
      </c>
      <c r="B13" s="5">
        <v>490</v>
      </c>
    </row>
    <row r="14" spans="1:2" ht="27.95" customHeight="1">
      <c r="A14" s="7" t="s">
        <v>10</v>
      </c>
      <c r="B14" s="5">
        <v>1830</v>
      </c>
    </row>
    <row r="15" spans="1:2" ht="27.95" customHeight="1">
      <c r="A15" s="7" t="s">
        <v>11</v>
      </c>
      <c r="B15" s="5">
        <v>2010</v>
      </c>
    </row>
    <row r="16" spans="1:2" ht="27.95" customHeight="1">
      <c r="A16" s="7" t="s">
        <v>12</v>
      </c>
      <c r="B16" s="5">
        <v>60</v>
      </c>
    </row>
    <row r="17" spans="1:2" ht="27.95" customHeight="1">
      <c r="A17" s="7" t="s">
        <v>13</v>
      </c>
      <c r="B17" s="5">
        <v>2000</v>
      </c>
    </row>
    <row r="18" spans="1:2" ht="27.95" customHeight="1">
      <c r="A18" s="6" t="s">
        <v>14</v>
      </c>
      <c r="B18" s="5">
        <f>SUM(B19,B20:B22)</f>
        <v>7200</v>
      </c>
    </row>
    <row r="19" spans="1:2" ht="27.95" customHeight="1">
      <c r="A19" s="7" t="s">
        <v>15</v>
      </c>
      <c r="B19" s="5">
        <v>3900</v>
      </c>
    </row>
    <row r="20" spans="1:2" ht="27.95" customHeight="1">
      <c r="A20" s="7" t="s">
        <v>16</v>
      </c>
      <c r="B20" s="5">
        <v>2100</v>
      </c>
    </row>
    <row r="21" spans="1:2" ht="27.95" customHeight="1">
      <c r="A21" s="8" t="s">
        <v>17</v>
      </c>
      <c r="B21" s="5">
        <v>500</v>
      </c>
    </row>
    <row r="22" spans="1:2" ht="27.95" customHeight="1">
      <c r="A22" s="8" t="s">
        <v>18</v>
      </c>
      <c r="B22" s="5">
        <v>700</v>
      </c>
    </row>
  </sheetData>
  <mergeCells count="1">
    <mergeCell ref="A2:B2"/>
  </mergeCells>
  <phoneticPr fontId="3" type="noConversion"/>
  <printOptions horizontalCentered="1"/>
  <pageMargins left="0.39370078740157483" right="0.39370078740157483" top="0.98425196850393704" bottom="0.86614173228346458" header="0.23622047244094491" footer="0.47244094488188981"/>
  <pageSetup paperSize="9" firstPageNumber="13" orientation="portrait" r:id="rId1"/>
  <headerFooter alignWithMargins="0"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topLeftCell="A9" workbookViewId="0">
      <selection activeCell="J27" sqref="J27"/>
    </sheetView>
  </sheetViews>
  <sheetFormatPr defaultRowHeight="13.5"/>
  <cols>
    <col min="1" max="1" width="43" customWidth="1"/>
    <col min="2" max="2" width="30.125" customWidth="1"/>
  </cols>
  <sheetData>
    <row r="1" spans="1:2" s="9" customFormat="1" ht="14.25">
      <c r="A1" s="24" t="s">
        <v>479</v>
      </c>
      <c r="B1" s="24"/>
    </row>
    <row r="2" spans="1:2" s="9" customFormat="1" ht="31.5" customHeight="1">
      <c r="A2" s="95" t="s">
        <v>412</v>
      </c>
      <c r="B2" s="95"/>
    </row>
    <row r="3" spans="1:2" s="9" customFormat="1" ht="14.25">
      <c r="A3" s="10"/>
      <c r="B3" s="24"/>
    </row>
    <row r="4" spans="1:2" s="9" customFormat="1" ht="14.25">
      <c r="A4" s="10"/>
      <c r="B4" s="28" t="s">
        <v>414</v>
      </c>
    </row>
    <row r="5" spans="1:2" s="1" customFormat="1" ht="37.5" customHeight="1">
      <c r="A5" s="3" t="s">
        <v>22</v>
      </c>
      <c r="B5" s="4" t="s">
        <v>415</v>
      </c>
    </row>
    <row r="6" spans="1:2" ht="27.95" customHeight="1">
      <c r="A6" s="29" t="s">
        <v>413</v>
      </c>
      <c r="B6" s="30">
        <f>SUM(B7:B24)</f>
        <v>45469</v>
      </c>
    </row>
    <row r="7" spans="1:2" ht="27.95" customHeight="1">
      <c r="A7" s="30" t="s">
        <v>416</v>
      </c>
      <c r="B7" s="30">
        <v>8063</v>
      </c>
    </row>
    <row r="8" spans="1:2" ht="27.95" customHeight="1">
      <c r="A8" s="30" t="s">
        <v>417</v>
      </c>
      <c r="B8" s="30">
        <v>1779</v>
      </c>
    </row>
    <row r="9" spans="1:2" ht="27.95" customHeight="1">
      <c r="A9" s="30" t="s">
        <v>418</v>
      </c>
      <c r="B9" s="30">
        <v>1608</v>
      </c>
    </row>
    <row r="10" spans="1:2" ht="27.95" customHeight="1">
      <c r="A10" s="30" t="s">
        <v>419</v>
      </c>
      <c r="B10" s="30">
        <v>11698</v>
      </c>
    </row>
    <row r="11" spans="1:2" ht="27.95" customHeight="1">
      <c r="A11" s="30" t="s">
        <v>420</v>
      </c>
      <c r="B11" s="30">
        <v>5</v>
      </c>
    </row>
    <row r="12" spans="1:2" ht="27.95" customHeight="1">
      <c r="A12" s="30" t="s">
        <v>421</v>
      </c>
      <c r="B12" s="30">
        <v>68</v>
      </c>
    </row>
    <row r="13" spans="1:2" ht="27.95" customHeight="1">
      <c r="A13" s="30" t="s">
        <v>422</v>
      </c>
      <c r="B13" s="30">
        <v>2060</v>
      </c>
    </row>
    <row r="14" spans="1:2" ht="27.95" customHeight="1">
      <c r="A14" s="30" t="s">
        <v>423</v>
      </c>
      <c r="B14" s="30">
        <v>3104</v>
      </c>
    </row>
    <row r="15" spans="1:2" ht="27.95" customHeight="1">
      <c r="A15" s="30" t="s">
        <v>424</v>
      </c>
      <c r="B15" s="30">
        <v>214</v>
      </c>
    </row>
    <row r="16" spans="1:2" ht="27.95" customHeight="1">
      <c r="A16" s="30" t="s">
        <v>425</v>
      </c>
      <c r="B16" s="30">
        <v>831</v>
      </c>
    </row>
    <row r="17" spans="1:2" ht="27.95" customHeight="1">
      <c r="A17" s="30" t="s">
        <v>426</v>
      </c>
      <c r="B17" s="30">
        <v>3028</v>
      </c>
    </row>
    <row r="18" spans="1:2" ht="27.95" customHeight="1">
      <c r="A18" s="30" t="s">
        <v>427</v>
      </c>
      <c r="B18" s="30">
        <v>17</v>
      </c>
    </row>
    <row r="19" spans="1:2" ht="27.95" customHeight="1">
      <c r="A19" s="30" t="s">
        <v>428</v>
      </c>
      <c r="B19" s="30">
        <v>19</v>
      </c>
    </row>
    <row r="20" spans="1:2" ht="27.95" customHeight="1">
      <c r="A20" s="30" t="s">
        <v>429</v>
      </c>
      <c r="B20" s="30">
        <v>426</v>
      </c>
    </row>
    <row r="21" spans="1:2" ht="27.95" customHeight="1">
      <c r="A21" s="30" t="s">
        <v>430</v>
      </c>
      <c r="B21" s="30">
        <v>257</v>
      </c>
    </row>
    <row r="22" spans="1:2" ht="27.95" customHeight="1">
      <c r="A22" s="30" t="s">
        <v>431</v>
      </c>
      <c r="B22" s="30">
        <v>497</v>
      </c>
    </row>
    <row r="23" spans="1:2" ht="27.95" customHeight="1">
      <c r="A23" s="30" t="s">
        <v>432</v>
      </c>
      <c r="B23" s="30">
        <v>1400</v>
      </c>
    </row>
    <row r="24" spans="1:2" ht="27.95" customHeight="1">
      <c r="A24" s="30" t="s">
        <v>433</v>
      </c>
      <c r="B24" s="30">
        <v>10395</v>
      </c>
    </row>
  </sheetData>
  <mergeCells count="1">
    <mergeCell ref="A2:B2"/>
  </mergeCells>
  <phoneticPr fontId="3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firstPageNumber="2" orientation="portrait" useFirstPageNumber="1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showGridLines="0" showZeros="0" tabSelected="1" workbookViewId="0"/>
  </sheetViews>
  <sheetFormatPr defaultRowHeight="14.25"/>
  <cols>
    <col min="1" max="1" width="53.125" style="31" customWidth="1"/>
    <col min="2" max="2" width="18" style="31" customWidth="1"/>
    <col min="3" max="254" width="9" style="31"/>
    <col min="255" max="255" width="26.875" style="31" customWidth="1"/>
    <col min="256" max="256" width="11.5" style="31" customWidth="1"/>
    <col min="257" max="257" width="50.125" style="31" customWidth="1"/>
    <col min="258" max="258" width="12.375" style="31" customWidth="1"/>
    <col min="259" max="510" width="9" style="31"/>
    <col min="511" max="511" width="26.875" style="31" customWidth="1"/>
    <col min="512" max="512" width="11.5" style="31" customWidth="1"/>
    <col min="513" max="513" width="50.125" style="31" customWidth="1"/>
    <col min="514" max="514" width="12.375" style="31" customWidth="1"/>
    <col min="515" max="766" width="9" style="31"/>
    <col min="767" max="767" width="26.875" style="31" customWidth="1"/>
    <col min="768" max="768" width="11.5" style="31" customWidth="1"/>
    <col min="769" max="769" width="50.125" style="31" customWidth="1"/>
    <col min="770" max="770" width="12.375" style="31" customWidth="1"/>
    <col min="771" max="1022" width="9" style="31"/>
    <col min="1023" max="1023" width="26.875" style="31" customWidth="1"/>
    <col min="1024" max="1024" width="11.5" style="31" customWidth="1"/>
    <col min="1025" max="1025" width="50.125" style="31" customWidth="1"/>
    <col min="1026" max="1026" width="12.375" style="31" customWidth="1"/>
    <col min="1027" max="1278" width="9" style="31"/>
    <col min="1279" max="1279" width="26.875" style="31" customWidth="1"/>
    <col min="1280" max="1280" width="11.5" style="31" customWidth="1"/>
    <col min="1281" max="1281" width="50.125" style="31" customWidth="1"/>
    <col min="1282" max="1282" width="12.375" style="31" customWidth="1"/>
    <col min="1283" max="1534" width="9" style="31"/>
    <col min="1535" max="1535" width="26.875" style="31" customWidth="1"/>
    <col min="1536" max="1536" width="11.5" style="31" customWidth="1"/>
    <col min="1537" max="1537" width="50.125" style="31" customWidth="1"/>
    <col min="1538" max="1538" width="12.375" style="31" customWidth="1"/>
    <col min="1539" max="1790" width="9" style="31"/>
    <col min="1791" max="1791" width="26.875" style="31" customWidth="1"/>
    <col min="1792" max="1792" width="11.5" style="31" customWidth="1"/>
    <col min="1793" max="1793" width="50.125" style="31" customWidth="1"/>
    <col min="1794" max="1794" width="12.375" style="31" customWidth="1"/>
    <col min="1795" max="2046" width="9" style="31"/>
    <col min="2047" max="2047" width="26.875" style="31" customWidth="1"/>
    <col min="2048" max="2048" width="11.5" style="31" customWidth="1"/>
    <col min="2049" max="2049" width="50.125" style="31" customWidth="1"/>
    <col min="2050" max="2050" width="12.375" style="31" customWidth="1"/>
    <col min="2051" max="2302" width="9" style="31"/>
    <col min="2303" max="2303" width="26.875" style="31" customWidth="1"/>
    <col min="2304" max="2304" width="11.5" style="31" customWidth="1"/>
    <col min="2305" max="2305" width="50.125" style="31" customWidth="1"/>
    <col min="2306" max="2306" width="12.375" style="31" customWidth="1"/>
    <col min="2307" max="2558" width="9" style="31"/>
    <col min="2559" max="2559" width="26.875" style="31" customWidth="1"/>
    <col min="2560" max="2560" width="11.5" style="31" customWidth="1"/>
    <col min="2561" max="2561" width="50.125" style="31" customWidth="1"/>
    <col min="2562" max="2562" width="12.375" style="31" customWidth="1"/>
    <col min="2563" max="2814" width="9" style="31"/>
    <col min="2815" max="2815" width="26.875" style="31" customWidth="1"/>
    <col min="2816" max="2816" width="11.5" style="31" customWidth="1"/>
    <col min="2817" max="2817" width="50.125" style="31" customWidth="1"/>
    <col min="2818" max="2818" width="12.375" style="31" customWidth="1"/>
    <col min="2819" max="3070" width="9" style="31"/>
    <col min="3071" max="3071" width="26.875" style="31" customWidth="1"/>
    <col min="3072" max="3072" width="11.5" style="31" customWidth="1"/>
    <col min="3073" max="3073" width="50.125" style="31" customWidth="1"/>
    <col min="3074" max="3074" width="12.375" style="31" customWidth="1"/>
    <col min="3075" max="3326" width="9" style="31"/>
    <col min="3327" max="3327" width="26.875" style="31" customWidth="1"/>
    <col min="3328" max="3328" width="11.5" style="31" customWidth="1"/>
    <col min="3329" max="3329" width="50.125" style="31" customWidth="1"/>
    <col min="3330" max="3330" width="12.375" style="31" customWidth="1"/>
    <col min="3331" max="3582" width="9" style="31"/>
    <col min="3583" max="3583" width="26.875" style="31" customWidth="1"/>
    <col min="3584" max="3584" width="11.5" style="31" customWidth="1"/>
    <col min="3585" max="3585" width="50.125" style="31" customWidth="1"/>
    <col min="3586" max="3586" width="12.375" style="31" customWidth="1"/>
    <col min="3587" max="3838" width="9" style="31"/>
    <col min="3839" max="3839" width="26.875" style="31" customWidth="1"/>
    <col min="3840" max="3840" width="11.5" style="31" customWidth="1"/>
    <col min="3841" max="3841" width="50.125" style="31" customWidth="1"/>
    <col min="3842" max="3842" width="12.375" style="31" customWidth="1"/>
    <col min="3843" max="4094" width="9" style="31"/>
    <col min="4095" max="4095" width="26.875" style="31" customWidth="1"/>
    <col min="4096" max="4096" width="11.5" style="31" customWidth="1"/>
    <col min="4097" max="4097" width="50.125" style="31" customWidth="1"/>
    <col min="4098" max="4098" width="12.375" style="31" customWidth="1"/>
    <col min="4099" max="4350" width="9" style="31"/>
    <col min="4351" max="4351" width="26.875" style="31" customWidth="1"/>
    <col min="4352" max="4352" width="11.5" style="31" customWidth="1"/>
    <col min="4353" max="4353" width="50.125" style="31" customWidth="1"/>
    <col min="4354" max="4354" width="12.375" style="31" customWidth="1"/>
    <col min="4355" max="4606" width="9" style="31"/>
    <col min="4607" max="4607" width="26.875" style="31" customWidth="1"/>
    <col min="4608" max="4608" width="11.5" style="31" customWidth="1"/>
    <col min="4609" max="4609" width="50.125" style="31" customWidth="1"/>
    <col min="4610" max="4610" width="12.375" style="31" customWidth="1"/>
    <col min="4611" max="4862" width="9" style="31"/>
    <col min="4863" max="4863" width="26.875" style="31" customWidth="1"/>
    <col min="4864" max="4864" width="11.5" style="31" customWidth="1"/>
    <col min="4865" max="4865" width="50.125" style="31" customWidth="1"/>
    <col min="4866" max="4866" width="12.375" style="31" customWidth="1"/>
    <col min="4867" max="5118" width="9" style="31"/>
    <col min="5119" max="5119" width="26.875" style="31" customWidth="1"/>
    <col min="5120" max="5120" width="11.5" style="31" customWidth="1"/>
    <col min="5121" max="5121" width="50.125" style="31" customWidth="1"/>
    <col min="5122" max="5122" width="12.375" style="31" customWidth="1"/>
    <col min="5123" max="5374" width="9" style="31"/>
    <col min="5375" max="5375" width="26.875" style="31" customWidth="1"/>
    <col min="5376" max="5376" width="11.5" style="31" customWidth="1"/>
    <col min="5377" max="5377" width="50.125" style="31" customWidth="1"/>
    <col min="5378" max="5378" width="12.375" style="31" customWidth="1"/>
    <col min="5379" max="5630" width="9" style="31"/>
    <col min="5631" max="5631" width="26.875" style="31" customWidth="1"/>
    <col min="5632" max="5632" width="11.5" style="31" customWidth="1"/>
    <col min="5633" max="5633" width="50.125" style="31" customWidth="1"/>
    <col min="5634" max="5634" width="12.375" style="31" customWidth="1"/>
    <col min="5635" max="5886" width="9" style="31"/>
    <col min="5887" max="5887" width="26.875" style="31" customWidth="1"/>
    <col min="5888" max="5888" width="11.5" style="31" customWidth="1"/>
    <col min="5889" max="5889" width="50.125" style="31" customWidth="1"/>
    <col min="5890" max="5890" width="12.375" style="31" customWidth="1"/>
    <col min="5891" max="6142" width="9" style="31"/>
    <col min="6143" max="6143" width="26.875" style="31" customWidth="1"/>
    <col min="6144" max="6144" width="11.5" style="31" customWidth="1"/>
    <col min="6145" max="6145" width="50.125" style="31" customWidth="1"/>
    <col min="6146" max="6146" width="12.375" style="31" customWidth="1"/>
    <col min="6147" max="6398" width="9" style="31"/>
    <col min="6399" max="6399" width="26.875" style="31" customWidth="1"/>
    <col min="6400" max="6400" width="11.5" style="31" customWidth="1"/>
    <col min="6401" max="6401" width="50.125" style="31" customWidth="1"/>
    <col min="6402" max="6402" width="12.375" style="31" customWidth="1"/>
    <col min="6403" max="6654" width="9" style="31"/>
    <col min="6655" max="6655" width="26.875" style="31" customWidth="1"/>
    <col min="6656" max="6656" width="11.5" style="31" customWidth="1"/>
    <col min="6657" max="6657" width="50.125" style="31" customWidth="1"/>
    <col min="6658" max="6658" width="12.375" style="31" customWidth="1"/>
    <col min="6659" max="6910" width="9" style="31"/>
    <col min="6911" max="6911" width="26.875" style="31" customWidth="1"/>
    <col min="6912" max="6912" width="11.5" style="31" customWidth="1"/>
    <col min="6913" max="6913" width="50.125" style="31" customWidth="1"/>
    <col min="6914" max="6914" width="12.375" style="31" customWidth="1"/>
    <col min="6915" max="7166" width="9" style="31"/>
    <col min="7167" max="7167" width="26.875" style="31" customWidth="1"/>
    <col min="7168" max="7168" width="11.5" style="31" customWidth="1"/>
    <col min="7169" max="7169" width="50.125" style="31" customWidth="1"/>
    <col min="7170" max="7170" width="12.375" style="31" customWidth="1"/>
    <col min="7171" max="7422" width="9" style="31"/>
    <col min="7423" max="7423" width="26.875" style="31" customWidth="1"/>
    <col min="7424" max="7424" width="11.5" style="31" customWidth="1"/>
    <col min="7425" max="7425" width="50.125" style="31" customWidth="1"/>
    <col min="7426" max="7426" width="12.375" style="31" customWidth="1"/>
    <col min="7427" max="7678" width="9" style="31"/>
    <col min="7679" max="7679" width="26.875" style="31" customWidth="1"/>
    <col min="7680" max="7680" width="11.5" style="31" customWidth="1"/>
    <col min="7681" max="7681" width="50.125" style="31" customWidth="1"/>
    <col min="7682" max="7682" width="12.375" style="31" customWidth="1"/>
    <col min="7683" max="7934" width="9" style="31"/>
    <col min="7935" max="7935" width="26.875" style="31" customWidth="1"/>
    <col min="7936" max="7936" width="11.5" style="31" customWidth="1"/>
    <col min="7937" max="7937" width="50.125" style="31" customWidth="1"/>
    <col min="7938" max="7938" width="12.375" style="31" customWidth="1"/>
    <col min="7939" max="8190" width="9" style="31"/>
    <col min="8191" max="8191" width="26.875" style="31" customWidth="1"/>
    <col min="8192" max="8192" width="11.5" style="31" customWidth="1"/>
    <col min="8193" max="8193" width="50.125" style="31" customWidth="1"/>
    <col min="8194" max="8194" width="12.375" style="31" customWidth="1"/>
    <col min="8195" max="8446" width="9" style="31"/>
    <col min="8447" max="8447" width="26.875" style="31" customWidth="1"/>
    <col min="8448" max="8448" width="11.5" style="31" customWidth="1"/>
    <col min="8449" max="8449" width="50.125" style="31" customWidth="1"/>
    <col min="8450" max="8450" width="12.375" style="31" customWidth="1"/>
    <col min="8451" max="8702" width="9" style="31"/>
    <col min="8703" max="8703" width="26.875" style="31" customWidth="1"/>
    <col min="8704" max="8704" width="11.5" style="31" customWidth="1"/>
    <col min="8705" max="8705" width="50.125" style="31" customWidth="1"/>
    <col min="8706" max="8706" width="12.375" style="31" customWidth="1"/>
    <col min="8707" max="8958" width="9" style="31"/>
    <col min="8959" max="8959" width="26.875" style="31" customWidth="1"/>
    <col min="8960" max="8960" width="11.5" style="31" customWidth="1"/>
    <col min="8961" max="8961" width="50.125" style="31" customWidth="1"/>
    <col min="8962" max="8962" width="12.375" style="31" customWidth="1"/>
    <col min="8963" max="9214" width="9" style="31"/>
    <col min="9215" max="9215" width="26.875" style="31" customWidth="1"/>
    <col min="9216" max="9216" width="11.5" style="31" customWidth="1"/>
    <col min="9217" max="9217" width="50.125" style="31" customWidth="1"/>
    <col min="9218" max="9218" width="12.375" style="31" customWidth="1"/>
    <col min="9219" max="9470" width="9" style="31"/>
    <col min="9471" max="9471" width="26.875" style="31" customWidth="1"/>
    <col min="9472" max="9472" width="11.5" style="31" customWidth="1"/>
    <col min="9473" max="9473" width="50.125" style="31" customWidth="1"/>
    <col min="9474" max="9474" width="12.375" style="31" customWidth="1"/>
    <col min="9475" max="9726" width="9" style="31"/>
    <col min="9727" max="9727" width="26.875" style="31" customWidth="1"/>
    <col min="9728" max="9728" width="11.5" style="31" customWidth="1"/>
    <col min="9729" max="9729" width="50.125" style="31" customWidth="1"/>
    <col min="9730" max="9730" width="12.375" style="31" customWidth="1"/>
    <col min="9731" max="9982" width="9" style="31"/>
    <col min="9983" max="9983" width="26.875" style="31" customWidth="1"/>
    <col min="9984" max="9984" width="11.5" style="31" customWidth="1"/>
    <col min="9985" max="9985" width="50.125" style="31" customWidth="1"/>
    <col min="9986" max="9986" width="12.375" style="31" customWidth="1"/>
    <col min="9987" max="10238" width="9" style="31"/>
    <col min="10239" max="10239" width="26.875" style="31" customWidth="1"/>
    <col min="10240" max="10240" width="11.5" style="31" customWidth="1"/>
    <col min="10241" max="10241" width="50.125" style="31" customWidth="1"/>
    <col min="10242" max="10242" width="12.375" style="31" customWidth="1"/>
    <col min="10243" max="10494" width="9" style="31"/>
    <col min="10495" max="10495" width="26.875" style="31" customWidth="1"/>
    <col min="10496" max="10496" width="11.5" style="31" customWidth="1"/>
    <col min="10497" max="10497" width="50.125" style="31" customWidth="1"/>
    <col min="10498" max="10498" width="12.375" style="31" customWidth="1"/>
    <col min="10499" max="10750" width="9" style="31"/>
    <col min="10751" max="10751" width="26.875" style="31" customWidth="1"/>
    <col min="10752" max="10752" width="11.5" style="31" customWidth="1"/>
    <col min="10753" max="10753" width="50.125" style="31" customWidth="1"/>
    <col min="10754" max="10754" width="12.375" style="31" customWidth="1"/>
    <col min="10755" max="11006" width="9" style="31"/>
    <col min="11007" max="11007" width="26.875" style="31" customWidth="1"/>
    <col min="11008" max="11008" width="11.5" style="31" customWidth="1"/>
    <col min="11009" max="11009" width="50.125" style="31" customWidth="1"/>
    <col min="11010" max="11010" width="12.375" style="31" customWidth="1"/>
    <col min="11011" max="11262" width="9" style="31"/>
    <col min="11263" max="11263" width="26.875" style="31" customWidth="1"/>
    <col min="11264" max="11264" width="11.5" style="31" customWidth="1"/>
    <col min="11265" max="11265" width="50.125" style="31" customWidth="1"/>
    <col min="11266" max="11266" width="12.375" style="31" customWidth="1"/>
    <col min="11267" max="11518" width="9" style="31"/>
    <col min="11519" max="11519" width="26.875" style="31" customWidth="1"/>
    <col min="11520" max="11520" width="11.5" style="31" customWidth="1"/>
    <col min="11521" max="11521" width="50.125" style="31" customWidth="1"/>
    <col min="11522" max="11522" width="12.375" style="31" customWidth="1"/>
    <col min="11523" max="11774" width="9" style="31"/>
    <col min="11775" max="11775" width="26.875" style="31" customWidth="1"/>
    <col min="11776" max="11776" width="11.5" style="31" customWidth="1"/>
    <col min="11777" max="11777" width="50.125" style="31" customWidth="1"/>
    <col min="11778" max="11778" width="12.375" style="31" customWidth="1"/>
    <col min="11779" max="12030" width="9" style="31"/>
    <col min="12031" max="12031" width="26.875" style="31" customWidth="1"/>
    <col min="12032" max="12032" width="11.5" style="31" customWidth="1"/>
    <col min="12033" max="12033" width="50.125" style="31" customWidth="1"/>
    <col min="12034" max="12034" width="12.375" style="31" customWidth="1"/>
    <col min="12035" max="12286" width="9" style="31"/>
    <col min="12287" max="12287" width="26.875" style="31" customWidth="1"/>
    <col min="12288" max="12288" width="11.5" style="31" customWidth="1"/>
    <col min="12289" max="12289" width="50.125" style="31" customWidth="1"/>
    <col min="12290" max="12290" width="12.375" style="31" customWidth="1"/>
    <col min="12291" max="12542" width="9" style="31"/>
    <col min="12543" max="12543" width="26.875" style="31" customWidth="1"/>
    <col min="12544" max="12544" width="11.5" style="31" customWidth="1"/>
    <col min="12545" max="12545" width="50.125" style="31" customWidth="1"/>
    <col min="12546" max="12546" width="12.375" style="31" customWidth="1"/>
    <col min="12547" max="12798" width="9" style="31"/>
    <col min="12799" max="12799" width="26.875" style="31" customWidth="1"/>
    <col min="12800" max="12800" width="11.5" style="31" customWidth="1"/>
    <col min="12801" max="12801" width="50.125" style="31" customWidth="1"/>
    <col min="12802" max="12802" width="12.375" style="31" customWidth="1"/>
    <col min="12803" max="13054" width="9" style="31"/>
    <col min="13055" max="13055" width="26.875" style="31" customWidth="1"/>
    <col min="13056" max="13056" width="11.5" style="31" customWidth="1"/>
    <col min="13057" max="13057" width="50.125" style="31" customWidth="1"/>
    <col min="13058" max="13058" width="12.375" style="31" customWidth="1"/>
    <col min="13059" max="13310" width="9" style="31"/>
    <col min="13311" max="13311" width="26.875" style="31" customWidth="1"/>
    <col min="13312" max="13312" width="11.5" style="31" customWidth="1"/>
    <col min="13313" max="13313" width="50.125" style="31" customWidth="1"/>
    <col min="13314" max="13314" width="12.375" style="31" customWidth="1"/>
    <col min="13315" max="13566" width="9" style="31"/>
    <col min="13567" max="13567" width="26.875" style="31" customWidth="1"/>
    <col min="13568" max="13568" width="11.5" style="31" customWidth="1"/>
    <col min="13569" max="13569" width="50.125" style="31" customWidth="1"/>
    <col min="13570" max="13570" width="12.375" style="31" customWidth="1"/>
    <col min="13571" max="13822" width="9" style="31"/>
    <col min="13823" max="13823" width="26.875" style="31" customWidth="1"/>
    <col min="13824" max="13824" width="11.5" style="31" customWidth="1"/>
    <col min="13825" max="13825" width="50.125" style="31" customWidth="1"/>
    <col min="13826" max="13826" width="12.375" style="31" customWidth="1"/>
    <col min="13827" max="14078" width="9" style="31"/>
    <col min="14079" max="14079" width="26.875" style="31" customWidth="1"/>
    <col min="14080" max="14080" width="11.5" style="31" customWidth="1"/>
    <col min="14081" max="14081" width="50.125" style="31" customWidth="1"/>
    <col min="14082" max="14082" width="12.375" style="31" customWidth="1"/>
    <col min="14083" max="14334" width="9" style="31"/>
    <col min="14335" max="14335" width="26.875" style="31" customWidth="1"/>
    <col min="14336" max="14336" width="11.5" style="31" customWidth="1"/>
    <col min="14337" max="14337" width="50.125" style="31" customWidth="1"/>
    <col min="14338" max="14338" width="12.375" style="31" customWidth="1"/>
    <col min="14339" max="14590" width="9" style="31"/>
    <col min="14591" max="14591" width="26.875" style="31" customWidth="1"/>
    <col min="14592" max="14592" width="11.5" style="31" customWidth="1"/>
    <col min="14593" max="14593" width="50.125" style="31" customWidth="1"/>
    <col min="14594" max="14594" width="12.375" style="31" customWidth="1"/>
    <col min="14595" max="14846" width="9" style="31"/>
    <col min="14847" max="14847" width="26.875" style="31" customWidth="1"/>
    <col min="14848" max="14848" width="11.5" style="31" customWidth="1"/>
    <col min="14849" max="14849" width="50.125" style="31" customWidth="1"/>
    <col min="14850" max="14850" width="12.375" style="31" customWidth="1"/>
    <col min="14851" max="15102" width="9" style="31"/>
    <col min="15103" max="15103" width="26.875" style="31" customWidth="1"/>
    <col min="15104" max="15104" width="11.5" style="31" customWidth="1"/>
    <col min="15105" max="15105" width="50.125" style="31" customWidth="1"/>
    <col min="15106" max="15106" width="12.375" style="31" customWidth="1"/>
    <col min="15107" max="15358" width="9" style="31"/>
    <col min="15359" max="15359" width="26.875" style="31" customWidth="1"/>
    <col min="15360" max="15360" width="11.5" style="31" customWidth="1"/>
    <col min="15361" max="15361" width="50.125" style="31" customWidth="1"/>
    <col min="15362" max="15362" width="12.375" style="31" customWidth="1"/>
    <col min="15363" max="15614" width="9" style="31"/>
    <col min="15615" max="15615" width="26.875" style="31" customWidth="1"/>
    <col min="15616" max="15616" width="11.5" style="31" customWidth="1"/>
    <col min="15617" max="15617" width="50.125" style="31" customWidth="1"/>
    <col min="15618" max="15618" width="12.375" style="31" customWidth="1"/>
    <col min="15619" max="15870" width="9" style="31"/>
    <col min="15871" max="15871" width="26.875" style="31" customWidth="1"/>
    <col min="15872" max="15872" width="11.5" style="31" customWidth="1"/>
    <col min="15873" max="15873" width="50.125" style="31" customWidth="1"/>
    <col min="15874" max="15874" width="12.375" style="31" customWidth="1"/>
    <col min="15875" max="16126" width="9" style="31"/>
    <col min="16127" max="16127" width="26.875" style="31" customWidth="1"/>
    <col min="16128" max="16128" width="11.5" style="31" customWidth="1"/>
    <col min="16129" max="16129" width="50.125" style="31" customWidth="1"/>
    <col min="16130" max="16130" width="12.375" style="31" customWidth="1"/>
    <col min="16131" max="16384" width="9" style="31"/>
  </cols>
  <sheetData>
    <row r="1" spans="1:2">
      <c r="A1" s="31" t="s">
        <v>480</v>
      </c>
    </row>
    <row r="2" spans="1:2" ht="36" customHeight="1">
      <c r="A2" s="96" t="s">
        <v>441</v>
      </c>
      <c r="B2" s="96"/>
    </row>
    <row r="3" spans="1:2" ht="18" customHeight="1">
      <c r="A3" s="32"/>
      <c r="B3" s="40" t="s">
        <v>452</v>
      </c>
    </row>
    <row r="4" spans="1:2" s="33" customFormat="1" ht="30" customHeight="1">
      <c r="A4" s="41" t="s">
        <v>448</v>
      </c>
      <c r="B4" s="41" t="s">
        <v>449</v>
      </c>
    </row>
    <row r="5" spans="1:2" s="33" customFormat="1" ht="30" customHeight="1">
      <c r="A5" s="42" t="s">
        <v>443</v>
      </c>
      <c r="B5" s="43">
        <v>50</v>
      </c>
    </row>
    <row r="6" spans="1:2" s="33" customFormat="1" ht="30" customHeight="1">
      <c r="A6" s="42" t="s">
        <v>444</v>
      </c>
      <c r="B6" s="43">
        <v>3200</v>
      </c>
    </row>
    <row r="7" spans="1:2" s="33" customFormat="1" ht="30" customHeight="1">
      <c r="A7" s="42" t="s">
        <v>445</v>
      </c>
      <c r="B7" s="43">
        <v>430</v>
      </c>
    </row>
    <row r="8" spans="1:2" s="33" customFormat="1" ht="30" customHeight="1">
      <c r="A8" s="42" t="s">
        <v>446</v>
      </c>
      <c r="B8" s="43">
        <v>57770</v>
      </c>
    </row>
    <row r="9" spans="1:2" s="33" customFormat="1" ht="30" customHeight="1">
      <c r="A9" s="42" t="s">
        <v>447</v>
      </c>
      <c r="B9" s="43">
        <v>400</v>
      </c>
    </row>
    <row r="10" spans="1:2" s="33" customFormat="1" ht="30" customHeight="1">
      <c r="A10" s="44" t="s">
        <v>442</v>
      </c>
      <c r="B10" s="43">
        <f>SUM(B5:B9)</f>
        <v>61850</v>
      </c>
    </row>
    <row r="11" spans="1:2" ht="18" customHeight="1"/>
    <row r="12" spans="1:2" ht="18" customHeight="1"/>
    <row r="13" spans="1:2" ht="18" customHeight="1"/>
    <row r="14" spans="1:2" ht="18" customHeight="1"/>
    <row r="15" spans="1:2" ht="18" customHeight="1"/>
    <row r="16" spans="1:2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</sheetData>
  <mergeCells count="1">
    <mergeCell ref="A2:B2"/>
  </mergeCells>
  <phoneticPr fontId="3" type="noConversion"/>
  <printOptions horizontalCentered="1"/>
  <pageMargins left="0.51181102362204722" right="0.39370078740157483" top="0.98425196850393704" bottom="0.62992125984251968" header="0.19685039370078741" footer="0"/>
  <pageSetup paperSize="9" firstPageNumber="35" orientation="portrait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J27" sqref="J27"/>
    </sheetView>
  </sheetViews>
  <sheetFormatPr defaultRowHeight="14.25"/>
  <cols>
    <col min="1" max="1" width="61.125" style="37" customWidth="1"/>
    <col min="2" max="2" width="23.625" style="38" customWidth="1"/>
    <col min="3" max="250" width="9" style="39"/>
    <col min="251" max="251" width="7.375" style="39" customWidth="1"/>
    <col min="252" max="252" width="23.625" style="39" customWidth="1"/>
    <col min="253" max="253" width="8.875" style="39" customWidth="1"/>
    <col min="254" max="254" width="29.375" style="39" customWidth="1"/>
    <col min="255" max="255" width="11.5" style="39" bestFit="1" customWidth="1"/>
    <col min="256" max="506" width="9" style="39"/>
    <col min="507" max="507" width="7.375" style="39" customWidth="1"/>
    <col min="508" max="508" width="23.625" style="39" customWidth="1"/>
    <col min="509" max="509" width="8.875" style="39" customWidth="1"/>
    <col min="510" max="510" width="29.375" style="39" customWidth="1"/>
    <col min="511" max="511" width="11.5" style="39" bestFit="1" customWidth="1"/>
    <col min="512" max="762" width="9" style="39"/>
    <col min="763" max="763" width="7.375" style="39" customWidth="1"/>
    <col min="764" max="764" width="23.625" style="39" customWidth="1"/>
    <col min="765" max="765" width="8.875" style="39" customWidth="1"/>
    <col min="766" max="766" width="29.375" style="39" customWidth="1"/>
    <col min="767" max="767" width="11.5" style="39" bestFit="1" customWidth="1"/>
    <col min="768" max="1018" width="9" style="39"/>
    <col min="1019" max="1019" width="7.375" style="39" customWidth="1"/>
    <col min="1020" max="1020" width="23.625" style="39" customWidth="1"/>
    <col min="1021" max="1021" width="8.875" style="39" customWidth="1"/>
    <col min="1022" max="1022" width="29.375" style="39" customWidth="1"/>
    <col min="1023" max="1023" width="11.5" style="39" bestFit="1" customWidth="1"/>
    <col min="1024" max="1274" width="9" style="39"/>
    <col min="1275" max="1275" width="7.375" style="39" customWidth="1"/>
    <col min="1276" max="1276" width="23.625" style="39" customWidth="1"/>
    <col min="1277" max="1277" width="8.875" style="39" customWidth="1"/>
    <col min="1278" max="1278" width="29.375" style="39" customWidth="1"/>
    <col min="1279" max="1279" width="11.5" style="39" bestFit="1" customWidth="1"/>
    <col min="1280" max="1530" width="9" style="39"/>
    <col min="1531" max="1531" width="7.375" style="39" customWidth="1"/>
    <col min="1532" max="1532" width="23.625" style="39" customWidth="1"/>
    <col min="1533" max="1533" width="8.875" style="39" customWidth="1"/>
    <col min="1534" max="1534" width="29.375" style="39" customWidth="1"/>
    <col min="1535" max="1535" width="11.5" style="39" bestFit="1" customWidth="1"/>
    <col min="1536" max="1786" width="9" style="39"/>
    <col min="1787" max="1787" width="7.375" style="39" customWidth="1"/>
    <col min="1788" max="1788" width="23.625" style="39" customWidth="1"/>
    <col min="1789" max="1789" width="8.875" style="39" customWidth="1"/>
    <col min="1790" max="1790" width="29.375" style="39" customWidth="1"/>
    <col min="1791" max="1791" width="11.5" style="39" bestFit="1" customWidth="1"/>
    <col min="1792" max="2042" width="9" style="39"/>
    <col min="2043" max="2043" width="7.375" style="39" customWidth="1"/>
    <col min="2044" max="2044" width="23.625" style="39" customWidth="1"/>
    <col min="2045" max="2045" width="8.875" style="39" customWidth="1"/>
    <col min="2046" max="2046" width="29.375" style="39" customWidth="1"/>
    <col min="2047" max="2047" width="11.5" style="39" bestFit="1" customWidth="1"/>
    <col min="2048" max="2298" width="9" style="39"/>
    <col min="2299" max="2299" width="7.375" style="39" customWidth="1"/>
    <col min="2300" max="2300" width="23.625" style="39" customWidth="1"/>
    <col min="2301" max="2301" width="8.875" style="39" customWidth="1"/>
    <col min="2302" max="2302" width="29.375" style="39" customWidth="1"/>
    <col min="2303" max="2303" width="11.5" style="39" bestFit="1" customWidth="1"/>
    <col min="2304" max="2554" width="9" style="39"/>
    <col min="2555" max="2555" width="7.375" style="39" customWidth="1"/>
    <col min="2556" max="2556" width="23.625" style="39" customWidth="1"/>
    <col min="2557" max="2557" width="8.875" style="39" customWidth="1"/>
    <col min="2558" max="2558" width="29.375" style="39" customWidth="1"/>
    <col min="2559" max="2559" width="11.5" style="39" bestFit="1" customWidth="1"/>
    <col min="2560" max="2810" width="9" style="39"/>
    <col min="2811" max="2811" width="7.375" style="39" customWidth="1"/>
    <col min="2812" max="2812" width="23.625" style="39" customWidth="1"/>
    <col min="2813" max="2813" width="8.875" style="39" customWidth="1"/>
    <col min="2814" max="2814" width="29.375" style="39" customWidth="1"/>
    <col min="2815" max="2815" width="11.5" style="39" bestFit="1" customWidth="1"/>
    <col min="2816" max="3066" width="9" style="39"/>
    <col min="3067" max="3067" width="7.375" style="39" customWidth="1"/>
    <col min="3068" max="3068" width="23.625" style="39" customWidth="1"/>
    <col min="3069" max="3069" width="8.875" style="39" customWidth="1"/>
    <col min="3070" max="3070" width="29.375" style="39" customWidth="1"/>
    <col min="3071" max="3071" width="11.5" style="39" bestFit="1" customWidth="1"/>
    <col min="3072" max="3322" width="9" style="39"/>
    <col min="3323" max="3323" width="7.375" style="39" customWidth="1"/>
    <col min="3324" max="3324" width="23.625" style="39" customWidth="1"/>
    <col min="3325" max="3325" width="8.875" style="39" customWidth="1"/>
    <col min="3326" max="3326" width="29.375" style="39" customWidth="1"/>
    <col min="3327" max="3327" width="11.5" style="39" bestFit="1" customWidth="1"/>
    <col min="3328" max="3578" width="9" style="39"/>
    <col min="3579" max="3579" width="7.375" style="39" customWidth="1"/>
    <col min="3580" max="3580" width="23.625" style="39" customWidth="1"/>
    <col min="3581" max="3581" width="8.875" style="39" customWidth="1"/>
    <col min="3582" max="3582" width="29.375" style="39" customWidth="1"/>
    <col min="3583" max="3583" width="11.5" style="39" bestFit="1" customWidth="1"/>
    <col min="3584" max="3834" width="9" style="39"/>
    <col min="3835" max="3835" width="7.375" style="39" customWidth="1"/>
    <col min="3836" max="3836" width="23.625" style="39" customWidth="1"/>
    <col min="3837" max="3837" width="8.875" style="39" customWidth="1"/>
    <col min="3838" max="3838" width="29.375" style="39" customWidth="1"/>
    <col min="3839" max="3839" width="11.5" style="39" bestFit="1" customWidth="1"/>
    <col min="3840" max="4090" width="9" style="39"/>
    <col min="4091" max="4091" width="7.375" style="39" customWidth="1"/>
    <col min="4092" max="4092" width="23.625" style="39" customWidth="1"/>
    <col min="4093" max="4093" width="8.875" style="39" customWidth="1"/>
    <col min="4094" max="4094" width="29.375" style="39" customWidth="1"/>
    <col min="4095" max="4095" width="11.5" style="39" bestFit="1" customWidth="1"/>
    <col min="4096" max="4346" width="9" style="39"/>
    <col min="4347" max="4347" width="7.375" style="39" customWidth="1"/>
    <col min="4348" max="4348" width="23.625" style="39" customWidth="1"/>
    <col min="4349" max="4349" width="8.875" style="39" customWidth="1"/>
    <col min="4350" max="4350" width="29.375" style="39" customWidth="1"/>
    <col min="4351" max="4351" width="11.5" style="39" bestFit="1" customWidth="1"/>
    <col min="4352" max="4602" width="9" style="39"/>
    <col min="4603" max="4603" width="7.375" style="39" customWidth="1"/>
    <col min="4604" max="4604" width="23.625" style="39" customWidth="1"/>
    <col min="4605" max="4605" width="8.875" style="39" customWidth="1"/>
    <col min="4606" max="4606" width="29.375" style="39" customWidth="1"/>
    <col min="4607" max="4607" width="11.5" style="39" bestFit="1" customWidth="1"/>
    <col min="4608" max="4858" width="9" style="39"/>
    <col min="4859" max="4859" width="7.375" style="39" customWidth="1"/>
    <col min="4860" max="4860" width="23.625" style="39" customWidth="1"/>
    <col min="4861" max="4861" width="8.875" style="39" customWidth="1"/>
    <col min="4862" max="4862" width="29.375" style="39" customWidth="1"/>
    <col min="4863" max="4863" width="11.5" style="39" bestFit="1" customWidth="1"/>
    <col min="4864" max="5114" width="9" style="39"/>
    <col min="5115" max="5115" width="7.375" style="39" customWidth="1"/>
    <col min="5116" max="5116" width="23.625" style="39" customWidth="1"/>
    <col min="5117" max="5117" width="8.875" style="39" customWidth="1"/>
    <col min="5118" max="5118" width="29.375" style="39" customWidth="1"/>
    <col min="5119" max="5119" width="11.5" style="39" bestFit="1" customWidth="1"/>
    <col min="5120" max="5370" width="9" style="39"/>
    <col min="5371" max="5371" width="7.375" style="39" customWidth="1"/>
    <col min="5372" max="5372" width="23.625" style="39" customWidth="1"/>
    <col min="5373" max="5373" width="8.875" style="39" customWidth="1"/>
    <col min="5374" max="5374" width="29.375" style="39" customWidth="1"/>
    <col min="5375" max="5375" width="11.5" style="39" bestFit="1" customWidth="1"/>
    <col min="5376" max="5626" width="9" style="39"/>
    <col min="5627" max="5627" width="7.375" style="39" customWidth="1"/>
    <col min="5628" max="5628" width="23.625" style="39" customWidth="1"/>
    <col min="5629" max="5629" width="8.875" style="39" customWidth="1"/>
    <col min="5630" max="5630" width="29.375" style="39" customWidth="1"/>
    <col min="5631" max="5631" width="11.5" style="39" bestFit="1" customWidth="1"/>
    <col min="5632" max="5882" width="9" style="39"/>
    <col min="5883" max="5883" width="7.375" style="39" customWidth="1"/>
    <col min="5884" max="5884" width="23.625" style="39" customWidth="1"/>
    <col min="5885" max="5885" width="8.875" style="39" customWidth="1"/>
    <col min="5886" max="5886" width="29.375" style="39" customWidth="1"/>
    <col min="5887" max="5887" width="11.5" style="39" bestFit="1" customWidth="1"/>
    <col min="5888" max="6138" width="9" style="39"/>
    <col min="6139" max="6139" width="7.375" style="39" customWidth="1"/>
    <col min="6140" max="6140" width="23.625" style="39" customWidth="1"/>
    <col min="6141" max="6141" width="8.875" style="39" customWidth="1"/>
    <col min="6142" max="6142" width="29.375" style="39" customWidth="1"/>
    <col min="6143" max="6143" width="11.5" style="39" bestFit="1" customWidth="1"/>
    <col min="6144" max="6394" width="9" style="39"/>
    <col min="6395" max="6395" width="7.375" style="39" customWidth="1"/>
    <col min="6396" max="6396" width="23.625" style="39" customWidth="1"/>
    <col min="6397" max="6397" width="8.875" style="39" customWidth="1"/>
    <col min="6398" max="6398" width="29.375" style="39" customWidth="1"/>
    <col min="6399" max="6399" width="11.5" style="39" bestFit="1" customWidth="1"/>
    <col min="6400" max="6650" width="9" style="39"/>
    <col min="6651" max="6651" width="7.375" style="39" customWidth="1"/>
    <col min="6652" max="6652" width="23.625" style="39" customWidth="1"/>
    <col min="6653" max="6653" width="8.875" style="39" customWidth="1"/>
    <col min="6654" max="6654" width="29.375" style="39" customWidth="1"/>
    <col min="6655" max="6655" width="11.5" style="39" bestFit="1" customWidth="1"/>
    <col min="6656" max="6906" width="9" style="39"/>
    <col min="6907" max="6907" width="7.375" style="39" customWidth="1"/>
    <col min="6908" max="6908" width="23.625" style="39" customWidth="1"/>
    <col min="6909" max="6909" width="8.875" style="39" customWidth="1"/>
    <col min="6910" max="6910" width="29.375" style="39" customWidth="1"/>
    <col min="6911" max="6911" width="11.5" style="39" bestFit="1" customWidth="1"/>
    <col min="6912" max="7162" width="9" style="39"/>
    <col min="7163" max="7163" width="7.375" style="39" customWidth="1"/>
    <col min="7164" max="7164" width="23.625" style="39" customWidth="1"/>
    <col min="7165" max="7165" width="8.875" style="39" customWidth="1"/>
    <col min="7166" max="7166" width="29.375" style="39" customWidth="1"/>
    <col min="7167" max="7167" width="11.5" style="39" bestFit="1" customWidth="1"/>
    <col min="7168" max="7418" width="9" style="39"/>
    <col min="7419" max="7419" width="7.375" style="39" customWidth="1"/>
    <col min="7420" max="7420" width="23.625" style="39" customWidth="1"/>
    <col min="7421" max="7421" width="8.875" style="39" customWidth="1"/>
    <col min="7422" max="7422" width="29.375" style="39" customWidth="1"/>
    <col min="7423" max="7423" width="11.5" style="39" bestFit="1" customWidth="1"/>
    <col min="7424" max="7674" width="9" style="39"/>
    <col min="7675" max="7675" width="7.375" style="39" customWidth="1"/>
    <col min="7676" max="7676" width="23.625" style="39" customWidth="1"/>
    <col min="7677" max="7677" width="8.875" style="39" customWidth="1"/>
    <col min="7678" max="7678" width="29.375" style="39" customWidth="1"/>
    <col min="7679" max="7679" width="11.5" style="39" bestFit="1" customWidth="1"/>
    <col min="7680" max="7930" width="9" style="39"/>
    <col min="7931" max="7931" width="7.375" style="39" customWidth="1"/>
    <col min="7932" max="7932" width="23.625" style="39" customWidth="1"/>
    <col min="7933" max="7933" width="8.875" style="39" customWidth="1"/>
    <col min="7934" max="7934" width="29.375" style="39" customWidth="1"/>
    <col min="7935" max="7935" width="11.5" style="39" bestFit="1" customWidth="1"/>
    <col min="7936" max="8186" width="9" style="39"/>
    <col min="8187" max="8187" width="7.375" style="39" customWidth="1"/>
    <col min="8188" max="8188" width="23.625" style="39" customWidth="1"/>
    <col min="8189" max="8189" width="8.875" style="39" customWidth="1"/>
    <col min="8190" max="8190" width="29.375" style="39" customWidth="1"/>
    <col min="8191" max="8191" width="11.5" style="39" bestFit="1" customWidth="1"/>
    <col min="8192" max="8442" width="9" style="39"/>
    <col min="8443" max="8443" width="7.375" style="39" customWidth="1"/>
    <col min="8444" max="8444" width="23.625" style="39" customWidth="1"/>
    <col min="8445" max="8445" width="8.875" style="39" customWidth="1"/>
    <col min="8446" max="8446" width="29.375" style="39" customWidth="1"/>
    <col min="8447" max="8447" width="11.5" style="39" bestFit="1" customWidth="1"/>
    <col min="8448" max="8698" width="9" style="39"/>
    <col min="8699" max="8699" width="7.375" style="39" customWidth="1"/>
    <col min="8700" max="8700" width="23.625" style="39" customWidth="1"/>
    <col min="8701" max="8701" width="8.875" style="39" customWidth="1"/>
    <col min="8702" max="8702" width="29.375" style="39" customWidth="1"/>
    <col min="8703" max="8703" width="11.5" style="39" bestFit="1" customWidth="1"/>
    <col min="8704" max="8954" width="9" style="39"/>
    <col min="8955" max="8955" width="7.375" style="39" customWidth="1"/>
    <col min="8956" max="8956" width="23.625" style="39" customWidth="1"/>
    <col min="8957" max="8957" width="8.875" style="39" customWidth="1"/>
    <col min="8958" max="8958" width="29.375" style="39" customWidth="1"/>
    <col min="8959" max="8959" width="11.5" style="39" bestFit="1" customWidth="1"/>
    <col min="8960" max="9210" width="9" style="39"/>
    <col min="9211" max="9211" width="7.375" style="39" customWidth="1"/>
    <col min="9212" max="9212" width="23.625" style="39" customWidth="1"/>
    <col min="9213" max="9213" width="8.875" style="39" customWidth="1"/>
    <col min="9214" max="9214" width="29.375" style="39" customWidth="1"/>
    <col min="9215" max="9215" width="11.5" style="39" bestFit="1" customWidth="1"/>
    <col min="9216" max="9466" width="9" style="39"/>
    <col min="9467" max="9467" width="7.375" style="39" customWidth="1"/>
    <col min="9468" max="9468" width="23.625" style="39" customWidth="1"/>
    <col min="9469" max="9469" width="8.875" style="39" customWidth="1"/>
    <col min="9470" max="9470" width="29.375" style="39" customWidth="1"/>
    <col min="9471" max="9471" width="11.5" style="39" bestFit="1" customWidth="1"/>
    <col min="9472" max="9722" width="9" style="39"/>
    <col min="9723" max="9723" width="7.375" style="39" customWidth="1"/>
    <col min="9724" max="9724" width="23.625" style="39" customWidth="1"/>
    <col min="9725" max="9725" width="8.875" style="39" customWidth="1"/>
    <col min="9726" max="9726" width="29.375" style="39" customWidth="1"/>
    <col min="9727" max="9727" width="11.5" style="39" bestFit="1" customWidth="1"/>
    <col min="9728" max="9978" width="9" style="39"/>
    <col min="9979" max="9979" width="7.375" style="39" customWidth="1"/>
    <col min="9980" max="9980" width="23.625" style="39" customWidth="1"/>
    <col min="9981" max="9981" width="8.875" style="39" customWidth="1"/>
    <col min="9982" max="9982" width="29.375" style="39" customWidth="1"/>
    <col min="9983" max="9983" width="11.5" style="39" bestFit="1" customWidth="1"/>
    <col min="9984" max="10234" width="9" style="39"/>
    <col min="10235" max="10235" width="7.375" style="39" customWidth="1"/>
    <col min="10236" max="10236" width="23.625" style="39" customWidth="1"/>
    <col min="10237" max="10237" width="8.875" style="39" customWidth="1"/>
    <col min="10238" max="10238" width="29.375" style="39" customWidth="1"/>
    <col min="10239" max="10239" width="11.5" style="39" bestFit="1" customWidth="1"/>
    <col min="10240" max="10490" width="9" style="39"/>
    <col min="10491" max="10491" width="7.375" style="39" customWidth="1"/>
    <col min="10492" max="10492" width="23.625" style="39" customWidth="1"/>
    <col min="10493" max="10493" width="8.875" style="39" customWidth="1"/>
    <col min="10494" max="10494" width="29.375" style="39" customWidth="1"/>
    <col min="10495" max="10495" width="11.5" style="39" bestFit="1" customWidth="1"/>
    <col min="10496" max="10746" width="9" style="39"/>
    <col min="10747" max="10747" width="7.375" style="39" customWidth="1"/>
    <col min="10748" max="10748" width="23.625" style="39" customWidth="1"/>
    <col min="10749" max="10749" width="8.875" style="39" customWidth="1"/>
    <col min="10750" max="10750" width="29.375" style="39" customWidth="1"/>
    <col min="10751" max="10751" width="11.5" style="39" bestFit="1" customWidth="1"/>
    <col min="10752" max="11002" width="9" style="39"/>
    <col min="11003" max="11003" width="7.375" style="39" customWidth="1"/>
    <col min="11004" max="11004" width="23.625" style="39" customWidth="1"/>
    <col min="11005" max="11005" width="8.875" style="39" customWidth="1"/>
    <col min="11006" max="11006" width="29.375" style="39" customWidth="1"/>
    <col min="11007" max="11007" width="11.5" style="39" bestFit="1" customWidth="1"/>
    <col min="11008" max="11258" width="9" style="39"/>
    <col min="11259" max="11259" width="7.375" style="39" customWidth="1"/>
    <col min="11260" max="11260" width="23.625" style="39" customWidth="1"/>
    <col min="11261" max="11261" width="8.875" style="39" customWidth="1"/>
    <col min="11262" max="11262" width="29.375" style="39" customWidth="1"/>
    <col min="11263" max="11263" width="11.5" style="39" bestFit="1" customWidth="1"/>
    <col min="11264" max="11514" width="9" style="39"/>
    <col min="11515" max="11515" width="7.375" style="39" customWidth="1"/>
    <col min="11516" max="11516" width="23.625" style="39" customWidth="1"/>
    <col min="11517" max="11517" width="8.875" style="39" customWidth="1"/>
    <col min="11518" max="11518" width="29.375" style="39" customWidth="1"/>
    <col min="11519" max="11519" width="11.5" style="39" bestFit="1" customWidth="1"/>
    <col min="11520" max="11770" width="9" style="39"/>
    <col min="11771" max="11771" width="7.375" style="39" customWidth="1"/>
    <col min="11772" max="11772" width="23.625" style="39" customWidth="1"/>
    <col min="11773" max="11773" width="8.875" style="39" customWidth="1"/>
    <col min="11774" max="11774" width="29.375" style="39" customWidth="1"/>
    <col min="11775" max="11775" width="11.5" style="39" bestFit="1" customWidth="1"/>
    <col min="11776" max="12026" width="9" style="39"/>
    <col min="12027" max="12027" width="7.375" style="39" customWidth="1"/>
    <col min="12028" max="12028" width="23.625" style="39" customWidth="1"/>
    <col min="12029" max="12029" width="8.875" style="39" customWidth="1"/>
    <col min="12030" max="12030" width="29.375" style="39" customWidth="1"/>
    <col min="12031" max="12031" width="11.5" style="39" bestFit="1" customWidth="1"/>
    <col min="12032" max="12282" width="9" style="39"/>
    <col min="12283" max="12283" width="7.375" style="39" customWidth="1"/>
    <col min="12284" max="12284" width="23.625" style="39" customWidth="1"/>
    <col min="12285" max="12285" width="8.875" style="39" customWidth="1"/>
    <col min="12286" max="12286" width="29.375" style="39" customWidth="1"/>
    <col min="12287" max="12287" width="11.5" style="39" bestFit="1" customWidth="1"/>
    <col min="12288" max="12538" width="9" style="39"/>
    <col min="12539" max="12539" width="7.375" style="39" customWidth="1"/>
    <col min="12540" max="12540" width="23.625" style="39" customWidth="1"/>
    <col min="12541" max="12541" width="8.875" style="39" customWidth="1"/>
    <col min="12542" max="12542" width="29.375" style="39" customWidth="1"/>
    <col min="12543" max="12543" width="11.5" style="39" bestFit="1" customWidth="1"/>
    <col min="12544" max="12794" width="9" style="39"/>
    <col min="12795" max="12795" width="7.375" style="39" customWidth="1"/>
    <col min="12796" max="12796" width="23.625" style="39" customWidth="1"/>
    <col min="12797" max="12797" width="8.875" style="39" customWidth="1"/>
    <col min="12798" max="12798" width="29.375" style="39" customWidth="1"/>
    <col min="12799" max="12799" width="11.5" style="39" bestFit="1" customWidth="1"/>
    <col min="12800" max="13050" width="9" style="39"/>
    <col min="13051" max="13051" width="7.375" style="39" customWidth="1"/>
    <col min="13052" max="13052" width="23.625" style="39" customWidth="1"/>
    <col min="13053" max="13053" width="8.875" style="39" customWidth="1"/>
    <col min="13054" max="13054" width="29.375" style="39" customWidth="1"/>
    <col min="13055" max="13055" width="11.5" style="39" bestFit="1" customWidth="1"/>
    <col min="13056" max="13306" width="9" style="39"/>
    <col min="13307" max="13307" width="7.375" style="39" customWidth="1"/>
    <col min="13308" max="13308" width="23.625" style="39" customWidth="1"/>
    <col min="13309" max="13309" width="8.875" style="39" customWidth="1"/>
    <col min="13310" max="13310" width="29.375" style="39" customWidth="1"/>
    <col min="13311" max="13311" width="11.5" style="39" bestFit="1" customWidth="1"/>
    <col min="13312" max="13562" width="9" style="39"/>
    <col min="13563" max="13563" width="7.375" style="39" customWidth="1"/>
    <col min="13564" max="13564" width="23.625" style="39" customWidth="1"/>
    <col min="13565" max="13565" width="8.875" style="39" customWidth="1"/>
    <col min="13566" max="13566" width="29.375" style="39" customWidth="1"/>
    <col min="13567" max="13567" width="11.5" style="39" bestFit="1" customWidth="1"/>
    <col min="13568" max="13818" width="9" style="39"/>
    <col min="13819" max="13819" width="7.375" style="39" customWidth="1"/>
    <col min="13820" max="13820" width="23.625" style="39" customWidth="1"/>
    <col min="13821" max="13821" width="8.875" style="39" customWidth="1"/>
    <col min="13822" max="13822" width="29.375" style="39" customWidth="1"/>
    <col min="13823" max="13823" width="11.5" style="39" bestFit="1" customWidth="1"/>
    <col min="13824" max="14074" width="9" style="39"/>
    <col min="14075" max="14075" width="7.375" style="39" customWidth="1"/>
    <col min="14076" max="14076" width="23.625" style="39" customWidth="1"/>
    <col min="14077" max="14077" width="8.875" style="39" customWidth="1"/>
    <col min="14078" max="14078" width="29.375" style="39" customWidth="1"/>
    <col min="14079" max="14079" width="11.5" style="39" bestFit="1" customWidth="1"/>
    <col min="14080" max="14330" width="9" style="39"/>
    <col min="14331" max="14331" width="7.375" style="39" customWidth="1"/>
    <col min="14332" max="14332" width="23.625" style="39" customWidth="1"/>
    <col min="14333" max="14333" width="8.875" style="39" customWidth="1"/>
    <col min="14334" max="14334" width="29.375" style="39" customWidth="1"/>
    <col min="14335" max="14335" width="11.5" style="39" bestFit="1" customWidth="1"/>
    <col min="14336" max="14586" width="9" style="39"/>
    <col min="14587" max="14587" width="7.375" style="39" customWidth="1"/>
    <col min="14588" max="14588" width="23.625" style="39" customWidth="1"/>
    <col min="14589" max="14589" width="8.875" style="39" customWidth="1"/>
    <col min="14590" max="14590" width="29.375" style="39" customWidth="1"/>
    <col min="14591" max="14591" width="11.5" style="39" bestFit="1" customWidth="1"/>
    <col min="14592" max="14842" width="9" style="39"/>
    <col min="14843" max="14843" width="7.375" style="39" customWidth="1"/>
    <col min="14844" max="14844" width="23.625" style="39" customWidth="1"/>
    <col min="14845" max="14845" width="8.875" style="39" customWidth="1"/>
    <col min="14846" max="14846" width="29.375" style="39" customWidth="1"/>
    <col min="14847" max="14847" width="11.5" style="39" bestFit="1" customWidth="1"/>
    <col min="14848" max="15098" width="9" style="39"/>
    <col min="15099" max="15099" width="7.375" style="39" customWidth="1"/>
    <col min="15100" max="15100" width="23.625" style="39" customWidth="1"/>
    <col min="15101" max="15101" width="8.875" style="39" customWidth="1"/>
    <col min="15102" max="15102" width="29.375" style="39" customWidth="1"/>
    <col min="15103" max="15103" width="11.5" style="39" bestFit="1" customWidth="1"/>
    <col min="15104" max="15354" width="9" style="39"/>
    <col min="15355" max="15355" width="7.375" style="39" customWidth="1"/>
    <col min="15356" max="15356" width="23.625" style="39" customWidth="1"/>
    <col min="15357" max="15357" width="8.875" style="39" customWidth="1"/>
    <col min="15358" max="15358" width="29.375" style="39" customWidth="1"/>
    <col min="15359" max="15359" width="11.5" style="39" bestFit="1" customWidth="1"/>
    <col min="15360" max="15610" width="9" style="39"/>
    <col min="15611" max="15611" width="7.375" style="39" customWidth="1"/>
    <col min="15612" max="15612" width="23.625" style="39" customWidth="1"/>
    <col min="15613" max="15613" width="8.875" style="39" customWidth="1"/>
    <col min="15614" max="15614" width="29.375" style="39" customWidth="1"/>
    <col min="15615" max="15615" width="11.5" style="39" bestFit="1" customWidth="1"/>
    <col min="15616" max="15866" width="9" style="39"/>
    <col min="15867" max="15867" width="7.375" style="39" customWidth="1"/>
    <col min="15868" max="15868" width="23.625" style="39" customWidth="1"/>
    <col min="15869" max="15869" width="8.875" style="39" customWidth="1"/>
    <col min="15870" max="15870" width="29.375" style="39" customWidth="1"/>
    <col min="15871" max="15871" width="11.5" style="39" bestFit="1" customWidth="1"/>
    <col min="15872" max="16122" width="9" style="39"/>
    <col min="16123" max="16123" width="7.375" style="39" customWidth="1"/>
    <col min="16124" max="16124" width="23.625" style="39" customWidth="1"/>
    <col min="16125" max="16125" width="8.875" style="39" customWidth="1"/>
    <col min="16126" max="16126" width="29.375" style="39" customWidth="1"/>
    <col min="16127" max="16127" width="11.5" style="39" bestFit="1" customWidth="1"/>
    <col min="16128" max="16384" width="9" style="39"/>
  </cols>
  <sheetData>
    <row r="1" spans="1:2">
      <c r="A1" s="37" t="s">
        <v>481</v>
      </c>
    </row>
    <row r="2" spans="1:2" s="34" customFormat="1" ht="27" customHeight="1">
      <c r="A2" s="97" t="s">
        <v>453</v>
      </c>
      <c r="B2" s="97"/>
    </row>
    <row r="3" spans="1:2" s="34" customFormat="1">
      <c r="A3" s="35"/>
      <c r="B3" s="36"/>
    </row>
    <row r="4" spans="1:2" s="34" customFormat="1">
      <c r="A4" s="35"/>
      <c r="B4" s="45" t="s">
        <v>452</v>
      </c>
    </row>
    <row r="5" spans="1:2" s="33" customFormat="1" ht="30" customHeight="1">
      <c r="A5" s="41" t="s">
        <v>457</v>
      </c>
      <c r="B5" s="41" t="s">
        <v>458</v>
      </c>
    </row>
    <row r="6" spans="1:2" s="34" customFormat="1" ht="27.95" customHeight="1">
      <c r="A6" s="47" t="s">
        <v>454</v>
      </c>
      <c r="B6" s="48">
        <f>SUM(B7,B8,B9,B10)</f>
        <v>58700</v>
      </c>
    </row>
    <row r="7" spans="1:2" s="34" customFormat="1" ht="27.95" customHeight="1">
      <c r="A7" s="49" t="s">
        <v>437</v>
      </c>
      <c r="B7" s="48">
        <v>54670</v>
      </c>
    </row>
    <row r="8" spans="1:2" s="34" customFormat="1" ht="27.95" customHeight="1">
      <c r="A8" s="49" t="s">
        <v>438</v>
      </c>
      <c r="B8" s="48">
        <v>3200</v>
      </c>
    </row>
    <row r="9" spans="1:2" s="34" customFormat="1" ht="27.95" customHeight="1">
      <c r="A9" s="49" t="s">
        <v>439</v>
      </c>
      <c r="B9" s="48">
        <v>430</v>
      </c>
    </row>
    <row r="10" spans="1:2" s="34" customFormat="1" ht="27.95" customHeight="1">
      <c r="A10" s="49" t="s">
        <v>440</v>
      </c>
      <c r="B10" s="48">
        <v>400</v>
      </c>
    </row>
    <row r="11" spans="1:2" s="34" customFormat="1" ht="27.95" customHeight="1">
      <c r="A11" s="47" t="s">
        <v>455</v>
      </c>
      <c r="B11" s="48">
        <f>SUM(B12)</f>
        <v>50</v>
      </c>
    </row>
    <row r="12" spans="1:2" s="34" customFormat="1" ht="27.95" customHeight="1">
      <c r="A12" s="49" t="s">
        <v>459</v>
      </c>
      <c r="B12" s="48">
        <v>50</v>
      </c>
    </row>
    <row r="13" spans="1:2" s="34" customFormat="1" ht="27.95" customHeight="1">
      <c r="A13" s="46" t="s">
        <v>456</v>
      </c>
      <c r="B13" s="48">
        <f>SUM(B6,B11)</f>
        <v>58750</v>
      </c>
    </row>
  </sheetData>
  <mergeCells count="1">
    <mergeCell ref="A2:B2"/>
  </mergeCells>
  <phoneticPr fontId="3" type="noConversion"/>
  <printOptions horizontalCentered="1"/>
  <pageMargins left="0.70866141732283472" right="0.70866141732283472" top="0.82677165354330717" bottom="0.74803149606299213" header="0.31496062992125984" footer="0.31496062992125984"/>
  <pageSetup paperSize="9" firstPageNumber="36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J27" sqref="J27"/>
    </sheetView>
  </sheetViews>
  <sheetFormatPr defaultRowHeight="13.5"/>
  <cols>
    <col min="1" max="1" width="53.25" customWidth="1"/>
    <col min="2" max="2" width="20.25" customWidth="1"/>
  </cols>
  <sheetData>
    <row r="1" spans="1:2" ht="23.25" customHeight="1">
      <c r="A1" s="50" t="s">
        <v>465</v>
      </c>
    </row>
    <row r="2" spans="1:2" ht="20.25">
      <c r="A2" s="98" t="s">
        <v>476</v>
      </c>
      <c r="B2" s="98"/>
    </row>
    <row r="3" spans="1:2" ht="23.25" customHeight="1">
      <c r="B3" s="51" t="s">
        <v>466</v>
      </c>
    </row>
    <row r="4" spans="1:2" s="52" customFormat="1" ht="27.95" customHeight="1">
      <c r="A4" s="53" t="s">
        <v>467</v>
      </c>
      <c r="B4" s="53" t="s">
        <v>477</v>
      </c>
    </row>
    <row r="5" spans="1:2" s="52" customFormat="1" ht="27.95" customHeight="1">
      <c r="A5" s="54" t="s">
        <v>482</v>
      </c>
      <c r="B5" s="55">
        <f>SUM(B6:B7)</f>
        <v>2169</v>
      </c>
    </row>
    <row r="6" spans="1:2" s="52" customFormat="1" ht="27.95" customHeight="1">
      <c r="A6" s="56" t="s">
        <v>483</v>
      </c>
      <c r="B6" s="55">
        <v>2114</v>
      </c>
    </row>
    <row r="7" spans="1:2" s="52" customFormat="1" ht="27.95" customHeight="1">
      <c r="A7" s="56" t="s">
        <v>484</v>
      </c>
      <c r="B7" s="55">
        <v>55</v>
      </c>
    </row>
    <row r="8" spans="1:2" s="52" customFormat="1" ht="27.95" customHeight="1">
      <c r="A8" s="54" t="s">
        <v>485</v>
      </c>
      <c r="B8" s="55">
        <f>SUM(B9:B10)</f>
        <v>896</v>
      </c>
    </row>
    <row r="9" spans="1:2" s="52" customFormat="1" ht="27.95" customHeight="1">
      <c r="A9" s="56" t="s">
        <v>468</v>
      </c>
      <c r="B9" s="55">
        <v>873</v>
      </c>
    </row>
    <row r="10" spans="1:2" s="52" customFormat="1" ht="27.95" customHeight="1">
      <c r="A10" s="56" t="s">
        <v>469</v>
      </c>
      <c r="B10" s="55">
        <v>23</v>
      </c>
    </row>
    <row r="11" spans="1:2" s="52" customFormat="1" ht="27.95" customHeight="1">
      <c r="A11" s="57" t="s">
        <v>486</v>
      </c>
      <c r="B11" s="55">
        <f>SUM(B12:B13)</f>
        <v>45</v>
      </c>
    </row>
    <row r="12" spans="1:2" s="52" customFormat="1" ht="27.95" customHeight="1">
      <c r="A12" s="56" t="s">
        <v>470</v>
      </c>
      <c r="B12" s="55">
        <v>44</v>
      </c>
    </row>
    <row r="13" spans="1:2" s="52" customFormat="1" ht="27.95" customHeight="1">
      <c r="A13" s="56" t="s">
        <v>471</v>
      </c>
      <c r="B13" s="55">
        <v>1</v>
      </c>
    </row>
    <row r="14" spans="1:2" s="52" customFormat="1" ht="27.95" customHeight="1">
      <c r="A14" s="57" t="s">
        <v>487</v>
      </c>
      <c r="B14" s="55">
        <v>2760</v>
      </c>
    </row>
    <row r="15" spans="1:2" s="52" customFormat="1" ht="27.95" customHeight="1">
      <c r="A15" s="57" t="s">
        <v>488</v>
      </c>
      <c r="B15" s="55">
        <v>1379</v>
      </c>
    </row>
    <row r="16" spans="1:2" s="52" customFormat="1" ht="27.95" customHeight="1">
      <c r="A16" s="58" t="s">
        <v>472</v>
      </c>
      <c r="B16" s="55">
        <f>SUM(B5,B8,B11,B14:B15)</f>
        <v>7249</v>
      </c>
    </row>
  </sheetData>
  <mergeCells count="1">
    <mergeCell ref="A2:B2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J27" sqref="J27"/>
    </sheetView>
  </sheetViews>
  <sheetFormatPr defaultRowHeight="13.5"/>
  <cols>
    <col min="1" max="1" width="49.875" customWidth="1"/>
    <col min="2" max="2" width="20.25" customWidth="1"/>
  </cols>
  <sheetData>
    <row r="1" spans="1:2" ht="23.25" customHeight="1">
      <c r="A1" s="50" t="s">
        <v>473</v>
      </c>
    </row>
    <row r="2" spans="1:2" ht="20.25">
      <c r="A2" s="98" t="s">
        <v>489</v>
      </c>
      <c r="B2" s="98"/>
    </row>
    <row r="3" spans="1:2" ht="23.25" customHeight="1">
      <c r="B3" s="51" t="s">
        <v>466</v>
      </c>
    </row>
    <row r="4" spans="1:2" s="52" customFormat="1" ht="27.95" customHeight="1">
      <c r="A4" s="53" t="s">
        <v>467</v>
      </c>
      <c r="B4" s="53" t="s">
        <v>477</v>
      </c>
    </row>
    <row r="5" spans="1:2" s="52" customFormat="1" ht="27.95" customHeight="1">
      <c r="A5" s="61" t="s">
        <v>490</v>
      </c>
      <c r="B5" s="60">
        <f>SUM(B6:B6)</f>
        <v>1508</v>
      </c>
    </row>
    <row r="6" spans="1:2" s="52" customFormat="1" ht="27.95" customHeight="1">
      <c r="A6" s="62" t="s">
        <v>461</v>
      </c>
      <c r="B6" s="63">
        <v>1508</v>
      </c>
    </row>
    <row r="7" spans="1:2" s="52" customFormat="1" ht="27.95" customHeight="1">
      <c r="A7" s="61" t="s">
        <v>491</v>
      </c>
      <c r="B7" s="63">
        <f>SUM(B8:B9)</f>
        <v>545</v>
      </c>
    </row>
    <row r="8" spans="1:2" s="52" customFormat="1" ht="27.95" customHeight="1">
      <c r="A8" s="62" t="s">
        <v>462</v>
      </c>
      <c r="B8" s="63">
        <v>346</v>
      </c>
    </row>
    <row r="9" spans="1:2" s="52" customFormat="1" ht="27.95" customHeight="1">
      <c r="A9" s="62" t="s">
        <v>463</v>
      </c>
      <c r="B9" s="63">
        <v>199</v>
      </c>
    </row>
    <row r="10" spans="1:2" s="52" customFormat="1" ht="27.95" customHeight="1">
      <c r="A10" s="61" t="s">
        <v>492</v>
      </c>
      <c r="B10" s="60">
        <f>SUM(B11:B11)</f>
        <v>44</v>
      </c>
    </row>
    <row r="11" spans="1:2" s="52" customFormat="1" ht="27.95" customHeight="1">
      <c r="A11" s="62" t="s">
        <v>464</v>
      </c>
      <c r="B11" s="60">
        <v>44</v>
      </c>
    </row>
    <row r="12" spans="1:2" s="52" customFormat="1" ht="27.95" customHeight="1">
      <c r="A12" s="61" t="s">
        <v>493</v>
      </c>
      <c r="B12" s="60">
        <v>2677</v>
      </c>
    </row>
    <row r="13" spans="1:2" s="52" customFormat="1" ht="27.95" customHeight="1">
      <c r="A13" s="61" t="s">
        <v>494</v>
      </c>
      <c r="B13" s="60">
        <v>1062</v>
      </c>
    </row>
    <row r="14" spans="1:2" s="52" customFormat="1" ht="27.95" customHeight="1">
      <c r="A14" s="59" t="s">
        <v>460</v>
      </c>
      <c r="B14" s="60">
        <f>SUM(B5,B7,B10,B12:B13)</f>
        <v>5836</v>
      </c>
    </row>
    <row r="15" spans="1:2" ht="27.95" customHeight="1">
      <c r="A15" s="64" t="s">
        <v>475</v>
      </c>
      <c r="B15" s="60">
        <v>1413</v>
      </c>
    </row>
    <row r="16" spans="1:2" ht="27.95" customHeight="1">
      <c r="A16" s="65" t="s">
        <v>495</v>
      </c>
      <c r="B16" s="60">
        <f>SUM(B14:B15)</f>
        <v>7249</v>
      </c>
    </row>
  </sheetData>
  <mergeCells count="1">
    <mergeCell ref="A2:B2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4"/>
  <sheetViews>
    <sheetView showZeros="0" workbookViewId="0">
      <selection activeCell="J27" sqref="J27"/>
    </sheetView>
  </sheetViews>
  <sheetFormatPr defaultRowHeight="14.25"/>
  <cols>
    <col min="1" max="1" width="12.25" style="10" customWidth="1"/>
    <col min="2" max="2" width="43.25" style="24" customWidth="1"/>
    <col min="3" max="3" width="15.875" style="10" customWidth="1"/>
    <col min="4" max="248" width="9" style="9"/>
    <col min="249" max="249" width="8.75" style="9" customWidth="1"/>
    <col min="250" max="250" width="32.5" style="9" customWidth="1"/>
    <col min="251" max="251" width="9" style="9"/>
    <col min="252" max="252" width="9.25" style="9" customWidth="1"/>
    <col min="253" max="504" width="9" style="9"/>
    <col min="505" max="505" width="8.75" style="9" customWidth="1"/>
    <col min="506" max="506" width="32.5" style="9" customWidth="1"/>
    <col min="507" max="507" width="9" style="9"/>
    <col min="508" max="508" width="9.25" style="9" customWidth="1"/>
    <col min="509" max="760" width="9" style="9"/>
    <col min="761" max="761" width="8.75" style="9" customWidth="1"/>
    <col min="762" max="762" width="32.5" style="9" customWidth="1"/>
    <col min="763" max="763" width="9" style="9"/>
    <col min="764" max="764" width="9.25" style="9" customWidth="1"/>
    <col min="765" max="1016" width="9" style="9"/>
    <col min="1017" max="1017" width="8.75" style="9" customWidth="1"/>
    <col min="1018" max="1018" width="32.5" style="9" customWidth="1"/>
    <col min="1019" max="1019" width="9" style="9"/>
    <col min="1020" max="1020" width="9.25" style="9" customWidth="1"/>
    <col min="1021" max="1272" width="9" style="9"/>
    <col min="1273" max="1273" width="8.75" style="9" customWidth="1"/>
    <col min="1274" max="1274" width="32.5" style="9" customWidth="1"/>
    <col min="1275" max="1275" width="9" style="9"/>
    <col min="1276" max="1276" width="9.25" style="9" customWidth="1"/>
    <col min="1277" max="1528" width="9" style="9"/>
    <col min="1529" max="1529" width="8.75" style="9" customWidth="1"/>
    <col min="1530" max="1530" width="32.5" style="9" customWidth="1"/>
    <col min="1531" max="1531" width="9" style="9"/>
    <col min="1532" max="1532" width="9.25" style="9" customWidth="1"/>
    <col min="1533" max="1784" width="9" style="9"/>
    <col min="1785" max="1785" width="8.75" style="9" customWidth="1"/>
    <col min="1786" max="1786" width="32.5" style="9" customWidth="1"/>
    <col min="1787" max="1787" width="9" style="9"/>
    <col min="1788" max="1788" width="9.25" style="9" customWidth="1"/>
    <col min="1789" max="2040" width="9" style="9"/>
    <col min="2041" max="2041" width="8.75" style="9" customWidth="1"/>
    <col min="2042" max="2042" width="32.5" style="9" customWidth="1"/>
    <col min="2043" max="2043" width="9" style="9"/>
    <col min="2044" max="2044" width="9.25" style="9" customWidth="1"/>
    <col min="2045" max="2296" width="9" style="9"/>
    <col min="2297" max="2297" width="8.75" style="9" customWidth="1"/>
    <col min="2298" max="2298" width="32.5" style="9" customWidth="1"/>
    <col min="2299" max="2299" width="9" style="9"/>
    <col min="2300" max="2300" width="9.25" style="9" customWidth="1"/>
    <col min="2301" max="2552" width="9" style="9"/>
    <col min="2553" max="2553" width="8.75" style="9" customWidth="1"/>
    <col min="2554" max="2554" width="32.5" style="9" customWidth="1"/>
    <col min="2555" max="2555" width="9" style="9"/>
    <col min="2556" max="2556" width="9.25" style="9" customWidth="1"/>
    <col min="2557" max="2808" width="9" style="9"/>
    <col min="2809" max="2809" width="8.75" style="9" customWidth="1"/>
    <col min="2810" max="2810" width="32.5" style="9" customWidth="1"/>
    <col min="2811" max="2811" width="9" style="9"/>
    <col min="2812" max="2812" width="9.25" style="9" customWidth="1"/>
    <col min="2813" max="3064" width="9" style="9"/>
    <col min="3065" max="3065" width="8.75" style="9" customWidth="1"/>
    <col min="3066" max="3066" width="32.5" style="9" customWidth="1"/>
    <col min="3067" max="3067" width="9" style="9"/>
    <col min="3068" max="3068" width="9.25" style="9" customWidth="1"/>
    <col min="3069" max="3320" width="9" style="9"/>
    <col min="3321" max="3321" width="8.75" style="9" customWidth="1"/>
    <col min="3322" max="3322" width="32.5" style="9" customWidth="1"/>
    <col min="3323" max="3323" width="9" style="9"/>
    <col min="3324" max="3324" width="9.25" style="9" customWidth="1"/>
    <col min="3325" max="3576" width="9" style="9"/>
    <col min="3577" max="3577" width="8.75" style="9" customWidth="1"/>
    <col min="3578" max="3578" width="32.5" style="9" customWidth="1"/>
    <col min="3579" max="3579" width="9" style="9"/>
    <col min="3580" max="3580" width="9.25" style="9" customWidth="1"/>
    <col min="3581" max="3832" width="9" style="9"/>
    <col min="3833" max="3833" width="8.75" style="9" customWidth="1"/>
    <col min="3834" max="3834" width="32.5" style="9" customWidth="1"/>
    <col min="3835" max="3835" width="9" style="9"/>
    <col min="3836" max="3836" width="9.25" style="9" customWidth="1"/>
    <col min="3837" max="4088" width="9" style="9"/>
    <col min="4089" max="4089" width="8.75" style="9" customWidth="1"/>
    <col min="4090" max="4090" width="32.5" style="9" customWidth="1"/>
    <col min="4091" max="4091" width="9" style="9"/>
    <col min="4092" max="4092" width="9.25" style="9" customWidth="1"/>
    <col min="4093" max="4344" width="9" style="9"/>
    <col min="4345" max="4345" width="8.75" style="9" customWidth="1"/>
    <col min="4346" max="4346" width="32.5" style="9" customWidth="1"/>
    <col min="4347" max="4347" width="9" style="9"/>
    <col min="4348" max="4348" width="9.25" style="9" customWidth="1"/>
    <col min="4349" max="4600" width="9" style="9"/>
    <col min="4601" max="4601" width="8.75" style="9" customWidth="1"/>
    <col min="4602" max="4602" width="32.5" style="9" customWidth="1"/>
    <col min="4603" max="4603" width="9" style="9"/>
    <col min="4604" max="4604" width="9.25" style="9" customWidth="1"/>
    <col min="4605" max="4856" width="9" style="9"/>
    <col min="4857" max="4857" width="8.75" style="9" customWidth="1"/>
    <col min="4858" max="4858" width="32.5" style="9" customWidth="1"/>
    <col min="4859" max="4859" width="9" style="9"/>
    <col min="4860" max="4860" width="9.25" style="9" customWidth="1"/>
    <col min="4861" max="5112" width="9" style="9"/>
    <col min="5113" max="5113" width="8.75" style="9" customWidth="1"/>
    <col min="5114" max="5114" width="32.5" style="9" customWidth="1"/>
    <col min="5115" max="5115" width="9" style="9"/>
    <col min="5116" max="5116" width="9.25" style="9" customWidth="1"/>
    <col min="5117" max="5368" width="9" style="9"/>
    <col min="5369" max="5369" width="8.75" style="9" customWidth="1"/>
    <col min="5370" max="5370" width="32.5" style="9" customWidth="1"/>
    <col min="5371" max="5371" width="9" style="9"/>
    <col min="5372" max="5372" width="9.25" style="9" customWidth="1"/>
    <col min="5373" max="5624" width="9" style="9"/>
    <col min="5625" max="5625" width="8.75" style="9" customWidth="1"/>
    <col min="5626" max="5626" width="32.5" style="9" customWidth="1"/>
    <col min="5627" max="5627" width="9" style="9"/>
    <col min="5628" max="5628" width="9.25" style="9" customWidth="1"/>
    <col min="5629" max="5880" width="9" style="9"/>
    <col min="5881" max="5881" width="8.75" style="9" customWidth="1"/>
    <col min="5882" max="5882" width="32.5" style="9" customWidth="1"/>
    <col min="5883" max="5883" width="9" style="9"/>
    <col min="5884" max="5884" width="9.25" style="9" customWidth="1"/>
    <col min="5885" max="6136" width="9" style="9"/>
    <col min="6137" max="6137" width="8.75" style="9" customWidth="1"/>
    <col min="6138" max="6138" width="32.5" style="9" customWidth="1"/>
    <col min="6139" max="6139" width="9" style="9"/>
    <col min="6140" max="6140" width="9.25" style="9" customWidth="1"/>
    <col min="6141" max="6392" width="9" style="9"/>
    <col min="6393" max="6393" width="8.75" style="9" customWidth="1"/>
    <col min="6394" max="6394" width="32.5" style="9" customWidth="1"/>
    <col min="6395" max="6395" width="9" style="9"/>
    <col min="6396" max="6396" width="9.25" style="9" customWidth="1"/>
    <col min="6397" max="6648" width="9" style="9"/>
    <col min="6649" max="6649" width="8.75" style="9" customWidth="1"/>
    <col min="6650" max="6650" width="32.5" style="9" customWidth="1"/>
    <col min="6651" max="6651" width="9" style="9"/>
    <col min="6652" max="6652" width="9.25" style="9" customWidth="1"/>
    <col min="6653" max="6904" width="9" style="9"/>
    <col min="6905" max="6905" width="8.75" style="9" customWidth="1"/>
    <col min="6906" max="6906" width="32.5" style="9" customWidth="1"/>
    <col min="6907" max="6907" width="9" style="9"/>
    <col min="6908" max="6908" width="9.25" style="9" customWidth="1"/>
    <col min="6909" max="7160" width="9" style="9"/>
    <col min="7161" max="7161" width="8.75" style="9" customWidth="1"/>
    <col min="7162" max="7162" width="32.5" style="9" customWidth="1"/>
    <col min="7163" max="7163" width="9" style="9"/>
    <col min="7164" max="7164" width="9.25" style="9" customWidth="1"/>
    <col min="7165" max="7416" width="9" style="9"/>
    <col min="7417" max="7417" width="8.75" style="9" customWidth="1"/>
    <col min="7418" max="7418" width="32.5" style="9" customWidth="1"/>
    <col min="7419" max="7419" width="9" style="9"/>
    <col min="7420" max="7420" width="9.25" style="9" customWidth="1"/>
    <col min="7421" max="7672" width="9" style="9"/>
    <col min="7673" max="7673" width="8.75" style="9" customWidth="1"/>
    <col min="7674" max="7674" width="32.5" style="9" customWidth="1"/>
    <col min="7675" max="7675" width="9" style="9"/>
    <col min="7676" max="7676" width="9.25" style="9" customWidth="1"/>
    <col min="7677" max="7928" width="9" style="9"/>
    <col min="7929" max="7929" width="8.75" style="9" customWidth="1"/>
    <col min="7930" max="7930" width="32.5" style="9" customWidth="1"/>
    <col min="7931" max="7931" width="9" style="9"/>
    <col min="7932" max="7932" width="9.25" style="9" customWidth="1"/>
    <col min="7933" max="8184" width="9" style="9"/>
    <col min="8185" max="8185" width="8.75" style="9" customWidth="1"/>
    <col min="8186" max="8186" width="32.5" style="9" customWidth="1"/>
    <col min="8187" max="8187" width="9" style="9"/>
    <col min="8188" max="8188" width="9.25" style="9" customWidth="1"/>
    <col min="8189" max="8440" width="9" style="9"/>
    <col min="8441" max="8441" width="8.75" style="9" customWidth="1"/>
    <col min="8442" max="8442" width="32.5" style="9" customWidth="1"/>
    <col min="8443" max="8443" width="9" style="9"/>
    <col min="8444" max="8444" width="9.25" style="9" customWidth="1"/>
    <col min="8445" max="8696" width="9" style="9"/>
    <col min="8697" max="8697" width="8.75" style="9" customWidth="1"/>
    <col min="8698" max="8698" width="32.5" style="9" customWidth="1"/>
    <col min="8699" max="8699" width="9" style="9"/>
    <col min="8700" max="8700" width="9.25" style="9" customWidth="1"/>
    <col min="8701" max="8952" width="9" style="9"/>
    <col min="8953" max="8953" width="8.75" style="9" customWidth="1"/>
    <col min="8954" max="8954" width="32.5" style="9" customWidth="1"/>
    <col min="8955" max="8955" width="9" style="9"/>
    <col min="8956" max="8956" width="9.25" style="9" customWidth="1"/>
    <col min="8957" max="9208" width="9" style="9"/>
    <col min="9209" max="9209" width="8.75" style="9" customWidth="1"/>
    <col min="9210" max="9210" width="32.5" style="9" customWidth="1"/>
    <col min="9211" max="9211" width="9" style="9"/>
    <col min="9212" max="9212" width="9.25" style="9" customWidth="1"/>
    <col min="9213" max="9464" width="9" style="9"/>
    <col min="9465" max="9465" width="8.75" style="9" customWidth="1"/>
    <col min="9466" max="9466" width="32.5" style="9" customWidth="1"/>
    <col min="9467" max="9467" width="9" style="9"/>
    <col min="9468" max="9468" width="9.25" style="9" customWidth="1"/>
    <col min="9469" max="9720" width="9" style="9"/>
    <col min="9721" max="9721" width="8.75" style="9" customWidth="1"/>
    <col min="9722" max="9722" width="32.5" style="9" customWidth="1"/>
    <col min="9723" max="9723" width="9" style="9"/>
    <col min="9724" max="9724" width="9.25" style="9" customWidth="1"/>
    <col min="9725" max="9976" width="9" style="9"/>
    <col min="9977" max="9977" width="8.75" style="9" customWidth="1"/>
    <col min="9978" max="9978" width="32.5" style="9" customWidth="1"/>
    <col min="9979" max="9979" width="9" style="9"/>
    <col min="9980" max="9980" width="9.25" style="9" customWidth="1"/>
    <col min="9981" max="10232" width="9" style="9"/>
    <col min="10233" max="10233" width="8.75" style="9" customWidth="1"/>
    <col min="10234" max="10234" width="32.5" style="9" customWidth="1"/>
    <col min="10235" max="10235" width="9" style="9"/>
    <col min="10236" max="10236" width="9.25" style="9" customWidth="1"/>
    <col min="10237" max="10488" width="9" style="9"/>
    <col min="10489" max="10489" width="8.75" style="9" customWidth="1"/>
    <col min="10490" max="10490" width="32.5" style="9" customWidth="1"/>
    <col min="10491" max="10491" width="9" style="9"/>
    <col min="10492" max="10492" width="9.25" style="9" customWidth="1"/>
    <col min="10493" max="10744" width="9" style="9"/>
    <col min="10745" max="10745" width="8.75" style="9" customWidth="1"/>
    <col min="10746" max="10746" width="32.5" style="9" customWidth="1"/>
    <col min="10747" max="10747" width="9" style="9"/>
    <col min="10748" max="10748" width="9.25" style="9" customWidth="1"/>
    <col min="10749" max="11000" width="9" style="9"/>
    <col min="11001" max="11001" width="8.75" style="9" customWidth="1"/>
    <col min="11002" max="11002" width="32.5" style="9" customWidth="1"/>
    <col min="11003" max="11003" width="9" style="9"/>
    <col min="11004" max="11004" width="9.25" style="9" customWidth="1"/>
    <col min="11005" max="11256" width="9" style="9"/>
    <col min="11257" max="11257" width="8.75" style="9" customWidth="1"/>
    <col min="11258" max="11258" width="32.5" style="9" customWidth="1"/>
    <col min="11259" max="11259" width="9" style="9"/>
    <col min="11260" max="11260" width="9.25" style="9" customWidth="1"/>
    <col min="11261" max="11512" width="9" style="9"/>
    <col min="11513" max="11513" width="8.75" style="9" customWidth="1"/>
    <col min="11514" max="11514" width="32.5" style="9" customWidth="1"/>
    <col min="11515" max="11515" width="9" style="9"/>
    <col min="11516" max="11516" width="9.25" style="9" customWidth="1"/>
    <col min="11517" max="11768" width="9" style="9"/>
    <col min="11769" max="11769" width="8.75" style="9" customWidth="1"/>
    <col min="11770" max="11770" width="32.5" style="9" customWidth="1"/>
    <col min="11771" max="11771" width="9" style="9"/>
    <col min="11772" max="11772" width="9.25" style="9" customWidth="1"/>
    <col min="11773" max="12024" width="9" style="9"/>
    <col min="12025" max="12025" width="8.75" style="9" customWidth="1"/>
    <col min="12026" max="12026" width="32.5" style="9" customWidth="1"/>
    <col min="12027" max="12027" width="9" style="9"/>
    <col min="12028" max="12028" width="9.25" style="9" customWidth="1"/>
    <col min="12029" max="12280" width="9" style="9"/>
    <col min="12281" max="12281" width="8.75" style="9" customWidth="1"/>
    <col min="12282" max="12282" width="32.5" style="9" customWidth="1"/>
    <col min="12283" max="12283" width="9" style="9"/>
    <col min="12284" max="12284" width="9.25" style="9" customWidth="1"/>
    <col min="12285" max="12536" width="9" style="9"/>
    <col min="12537" max="12537" width="8.75" style="9" customWidth="1"/>
    <col min="12538" max="12538" width="32.5" style="9" customWidth="1"/>
    <col min="12539" max="12539" width="9" style="9"/>
    <col min="12540" max="12540" width="9.25" style="9" customWidth="1"/>
    <col min="12541" max="12792" width="9" style="9"/>
    <col min="12793" max="12793" width="8.75" style="9" customWidth="1"/>
    <col min="12794" max="12794" width="32.5" style="9" customWidth="1"/>
    <col min="12795" max="12795" width="9" style="9"/>
    <col min="12796" max="12796" width="9.25" style="9" customWidth="1"/>
    <col min="12797" max="13048" width="9" style="9"/>
    <col min="13049" max="13049" width="8.75" style="9" customWidth="1"/>
    <col min="13050" max="13050" width="32.5" style="9" customWidth="1"/>
    <col min="13051" max="13051" width="9" style="9"/>
    <col min="13052" max="13052" width="9.25" style="9" customWidth="1"/>
    <col min="13053" max="13304" width="9" style="9"/>
    <col min="13305" max="13305" width="8.75" style="9" customWidth="1"/>
    <col min="13306" max="13306" width="32.5" style="9" customWidth="1"/>
    <col min="13307" max="13307" width="9" style="9"/>
    <col min="13308" max="13308" width="9.25" style="9" customWidth="1"/>
    <col min="13309" max="13560" width="9" style="9"/>
    <col min="13561" max="13561" width="8.75" style="9" customWidth="1"/>
    <col min="13562" max="13562" width="32.5" style="9" customWidth="1"/>
    <col min="13563" max="13563" width="9" style="9"/>
    <col min="13564" max="13564" width="9.25" style="9" customWidth="1"/>
    <col min="13565" max="13816" width="9" style="9"/>
    <col min="13817" max="13817" width="8.75" style="9" customWidth="1"/>
    <col min="13818" max="13818" width="32.5" style="9" customWidth="1"/>
    <col min="13819" max="13819" width="9" style="9"/>
    <col min="13820" max="13820" width="9.25" style="9" customWidth="1"/>
    <col min="13821" max="14072" width="9" style="9"/>
    <col min="14073" max="14073" width="8.75" style="9" customWidth="1"/>
    <col min="14074" max="14074" width="32.5" style="9" customWidth="1"/>
    <col min="14075" max="14075" width="9" style="9"/>
    <col min="14076" max="14076" width="9.25" style="9" customWidth="1"/>
    <col min="14077" max="14328" width="9" style="9"/>
    <col min="14329" max="14329" width="8.75" style="9" customWidth="1"/>
    <col min="14330" max="14330" width="32.5" style="9" customWidth="1"/>
    <col min="14331" max="14331" width="9" style="9"/>
    <col min="14332" max="14332" width="9.25" style="9" customWidth="1"/>
    <col min="14333" max="14584" width="9" style="9"/>
    <col min="14585" max="14585" width="8.75" style="9" customWidth="1"/>
    <col min="14586" max="14586" width="32.5" style="9" customWidth="1"/>
    <col min="14587" max="14587" width="9" style="9"/>
    <col min="14588" max="14588" width="9.25" style="9" customWidth="1"/>
    <col min="14589" max="14840" width="9" style="9"/>
    <col min="14841" max="14841" width="8.75" style="9" customWidth="1"/>
    <col min="14842" max="14842" width="32.5" style="9" customWidth="1"/>
    <col min="14843" max="14843" width="9" style="9"/>
    <col min="14844" max="14844" width="9.25" style="9" customWidth="1"/>
    <col min="14845" max="15096" width="9" style="9"/>
    <col min="15097" max="15097" width="8.75" style="9" customWidth="1"/>
    <col min="15098" max="15098" width="32.5" style="9" customWidth="1"/>
    <col min="15099" max="15099" width="9" style="9"/>
    <col min="15100" max="15100" width="9.25" style="9" customWidth="1"/>
    <col min="15101" max="15352" width="9" style="9"/>
    <col min="15353" max="15353" width="8.75" style="9" customWidth="1"/>
    <col min="15354" max="15354" width="32.5" style="9" customWidth="1"/>
    <col min="15355" max="15355" width="9" style="9"/>
    <col min="15356" max="15356" width="9.25" style="9" customWidth="1"/>
    <col min="15357" max="15608" width="9" style="9"/>
    <col min="15609" max="15609" width="8.75" style="9" customWidth="1"/>
    <col min="15610" max="15610" width="32.5" style="9" customWidth="1"/>
    <col min="15611" max="15611" width="9" style="9"/>
    <col min="15612" max="15612" width="9.25" style="9" customWidth="1"/>
    <col min="15613" max="15864" width="9" style="9"/>
    <col min="15865" max="15865" width="8.75" style="9" customWidth="1"/>
    <col min="15866" max="15866" width="32.5" style="9" customWidth="1"/>
    <col min="15867" max="15867" width="9" style="9"/>
    <col min="15868" max="15868" width="9.25" style="9" customWidth="1"/>
    <col min="15869" max="16120" width="9" style="9"/>
    <col min="16121" max="16121" width="8.75" style="9" customWidth="1"/>
    <col min="16122" max="16122" width="32.5" style="9" customWidth="1"/>
    <col min="16123" max="16123" width="9" style="9"/>
    <col min="16124" max="16124" width="9.25" style="9" customWidth="1"/>
    <col min="16125" max="16384" width="9" style="9"/>
  </cols>
  <sheetData>
    <row r="1" spans="1:3">
      <c r="A1" s="24" t="s">
        <v>497</v>
      </c>
    </row>
    <row r="2" spans="1:3" ht="31.5" customHeight="1">
      <c r="A2" s="95" t="s">
        <v>496</v>
      </c>
      <c r="B2" s="95"/>
      <c r="C2" s="95"/>
    </row>
    <row r="4" spans="1:3">
      <c r="B4" s="11"/>
      <c r="C4" s="11" t="s">
        <v>498</v>
      </c>
    </row>
    <row r="5" spans="1:3" ht="21.95" customHeight="1">
      <c r="A5" s="25" t="s">
        <v>21</v>
      </c>
      <c r="B5" s="26" t="s">
        <v>22</v>
      </c>
      <c r="C5" s="27" t="s">
        <v>499</v>
      </c>
    </row>
    <row r="6" spans="1:3" s="15" customFormat="1" ht="21.95" customHeight="1">
      <c r="A6" s="12"/>
      <c r="B6" s="13" t="s">
        <v>24</v>
      </c>
      <c r="C6" s="14">
        <v>45469.14</v>
      </c>
    </row>
    <row r="7" spans="1:3" s="18" customFormat="1" ht="21.95" customHeight="1">
      <c r="A7" s="16" t="s">
        <v>25</v>
      </c>
      <c r="B7" s="16" t="s">
        <v>26</v>
      </c>
      <c r="C7" s="17">
        <v>8063.01</v>
      </c>
    </row>
    <row r="8" spans="1:3" s="21" customFormat="1" ht="21.95" customHeight="1">
      <c r="A8" s="19" t="s">
        <v>27</v>
      </c>
      <c r="B8" s="19" t="s">
        <v>28</v>
      </c>
      <c r="C8" s="20">
        <v>5333.48</v>
      </c>
    </row>
    <row r="9" spans="1:3" s="21" customFormat="1" ht="21.95" customHeight="1">
      <c r="A9" s="19" t="s">
        <v>29</v>
      </c>
      <c r="B9" s="19" t="s">
        <v>30</v>
      </c>
      <c r="C9" s="20">
        <v>1812.05</v>
      </c>
    </row>
    <row r="10" spans="1:3" s="21" customFormat="1" ht="21.95" customHeight="1">
      <c r="A10" s="19" t="s">
        <v>31</v>
      </c>
      <c r="B10" s="19" t="s">
        <v>32</v>
      </c>
      <c r="C10" s="20">
        <v>5</v>
      </c>
    </row>
    <row r="11" spans="1:3" s="21" customFormat="1" ht="21.95" customHeight="1">
      <c r="A11" s="19" t="s">
        <v>33</v>
      </c>
      <c r="B11" s="19" t="s">
        <v>34</v>
      </c>
      <c r="C11" s="20">
        <v>1033.3899999999999</v>
      </c>
    </row>
    <row r="12" spans="1:3" s="21" customFormat="1" ht="21.95" customHeight="1">
      <c r="A12" s="19" t="s">
        <v>35</v>
      </c>
      <c r="B12" s="19" t="s">
        <v>36</v>
      </c>
      <c r="C12" s="20">
        <v>330.26</v>
      </c>
    </row>
    <row r="13" spans="1:3" s="21" customFormat="1" ht="21.95" customHeight="1">
      <c r="A13" s="19" t="s">
        <v>37</v>
      </c>
      <c r="B13" s="19" t="s">
        <v>38</v>
      </c>
      <c r="C13" s="20">
        <v>113</v>
      </c>
    </row>
    <row r="14" spans="1:3" s="21" customFormat="1" ht="21.95" customHeight="1">
      <c r="A14" s="19" t="s">
        <v>39</v>
      </c>
      <c r="B14" s="19" t="s">
        <v>40</v>
      </c>
      <c r="C14" s="20">
        <v>2039.7800000000002</v>
      </c>
    </row>
    <row r="15" spans="1:3" s="21" customFormat="1" ht="21.95" customHeight="1">
      <c r="A15" s="19" t="s">
        <v>41</v>
      </c>
      <c r="B15" s="19" t="s">
        <v>42</v>
      </c>
      <c r="C15" s="20">
        <v>237.03</v>
      </c>
    </row>
    <row r="16" spans="1:3" s="21" customFormat="1" ht="21.95" customHeight="1">
      <c r="A16" s="19" t="s">
        <v>43</v>
      </c>
      <c r="B16" s="19" t="s">
        <v>30</v>
      </c>
      <c r="C16" s="20">
        <v>237.03</v>
      </c>
    </row>
    <row r="17" spans="1:3" s="21" customFormat="1" ht="21.95" customHeight="1">
      <c r="A17" s="19" t="s">
        <v>44</v>
      </c>
      <c r="B17" s="19" t="s">
        <v>45</v>
      </c>
      <c r="C17" s="20">
        <v>26.52</v>
      </c>
    </row>
    <row r="18" spans="1:3" s="21" customFormat="1" ht="21.95" customHeight="1">
      <c r="A18" s="19" t="s">
        <v>46</v>
      </c>
      <c r="B18" s="19" t="s">
        <v>30</v>
      </c>
      <c r="C18" s="20">
        <v>23.52</v>
      </c>
    </row>
    <row r="19" spans="1:3" s="21" customFormat="1" ht="21.95" customHeight="1">
      <c r="A19" s="19" t="s">
        <v>47</v>
      </c>
      <c r="B19" s="19" t="s">
        <v>48</v>
      </c>
      <c r="C19" s="20">
        <v>3</v>
      </c>
    </row>
    <row r="20" spans="1:3" s="21" customFormat="1" ht="21.95" customHeight="1">
      <c r="A20" s="19" t="s">
        <v>49</v>
      </c>
      <c r="B20" s="19" t="s">
        <v>50</v>
      </c>
      <c r="C20" s="20">
        <v>435.04</v>
      </c>
    </row>
    <row r="21" spans="1:3" s="21" customFormat="1" ht="21.95" customHeight="1">
      <c r="A21" s="19" t="s">
        <v>51</v>
      </c>
      <c r="B21" s="19" t="s">
        <v>30</v>
      </c>
      <c r="C21" s="20">
        <v>235.04000000000002</v>
      </c>
    </row>
    <row r="22" spans="1:3" s="21" customFormat="1" ht="21.95" customHeight="1">
      <c r="A22" s="19" t="s">
        <v>52</v>
      </c>
      <c r="B22" s="19" t="s">
        <v>53</v>
      </c>
      <c r="C22" s="20">
        <v>200</v>
      </c>
    </row>
    <row r="23" spans="1:3" s="21" customFormat="1" ht="21.95" customHeight="1">
      <c r="A23" s="19" t="s">
        <v>54</v>
      </c>
      <c r="B23" s="19" t="s">
        <v>55</v>
      </c>
      <c r="C23" s="20">
        <v>15</v>
      </c>
    </row>
    <row r="24" spans="1:3" s="21" customFormat="1" ht="21.95" customHeight="1">
      <c r="A24" s="19" t="s">
        <v>56</v>
      </c>
      <c r="B24" s="19" t="s">
        <v>30</v>
      </c>
      <c r="C24" s="20">
        <v>15</v>
      </c>
    </row>
    <row r="25" spans="1:3" s="21" customFormat="1" ht="21.95" customHeight="1">
      <c r="A25" s="19" t="s">
        <v>57</v>
      </c>
      <c r="B25" s="19" t="s">
        <v>58</v>
      </c>
      <c r="C25" s="20">
        <v>16</v>
      </c>
    </row>
    <row r="26" spans="1:3" s="21" customFormat="1" ht="21.95" customHeight="1">
      <c r="A26" s="19" t="s">
        <v>59</v>
      </c>
      <c r="B26" s="19" t="s">
        <v>32</v>
      </c>
      <c r="C26" s="20">
        <v>5</v>
      </c>
    </row>
    <row r="27" spans="1:3" s="21" customFormat="1" ht="21.95" customHeight="1">
      <c r="A27" s="19" t="s">
        <v>60</v>
      </c>
      <c r="B27" s="19" t="s">
        <v>61</v>
      </c>
      <c r="C27" s="20">
        <v>1</v>
      </c>
    </row>
    <row r="28" spans="1:3" s="21" customFormat="1" ht="21.95" customHeight="1">
      <c r="A28" s="19" t="s">
        <v>62</v>
      </c>
      <c r="B28" s="19" t="s">
        <v>63</v>
      </c>
      <c r="C28" s="20">
        <v>10</v>
      </c>
    </row>
    <row r="29" spans="1:3" s="21" customFormat="1" ht="21.95" customHeight="1">
      <c r="A29" s="19" t="s">
        <v>64</v>
      </c>
      <c r="B29" s="19" t="s">
        <v>65</v>
      </c>
      <c r="C29" s="20">
        <v>639.43000000000006</v>
      </c>
    </row>
    <row r="30" spans="1:3" s="21" customFormat="1" ht="21.95" customHeight="1">
      <c r="A30" s="19" t="s">
        <v>66</v>
      </c>
      <c r="B30" s="19" t="s">
        <v>30</v>
      </c>
      <c r="C30" s="20">
        <v>164.43</v>
      </c>
    </row>
    <row r="31" spans="1:3" s="21" customFormat="1" ht="21.95" customHeight="1">
      <c r="A31" s="19" t="s">
        <v>67</v>
      </c>
      <c r="B31" s="19" t="s">
        <v>68</v>
      </c>
      <c r="C31" s="20">
        <v>475</v>
      </c>
    </row>
    <row r="32" spans="1:3" s="21" customFormat="1" ht="21.95" customHeight="1">
      <c r="A32" s="19" t="s">
        <v>69</v>
      </c>
      <c r="B32" s="19" t="s">
        <v>70</v>
      </c>
      <c r="C32" s="20">
        <v>120</v>
      </c>
    </row>
    <row r="33" spans="1:3" s="21" customFormat="1" ht="21.95" customHeight="1">
      <c r="A33" s="19" t="s">
        <v>71</v>
      </c>
      <c r="B33" s="19" t="s">
        <v>72</v>
      </c>
      <c r="C33" s="20">
        <v>120</v>
      </c>
    </row>
    <row r="34" spans="1:3" s="21" customFormat="1" ht="21.95" customHeight="1">
      <c r="A34" s="19" t="s">
        <v>73</v>
      </c>
      <c r="B34" s="19" t="s">
        <v>74</v>
      </c>
      <c r="C34" s="20">
        <v>20</v>
      </c>
    </row>
    <row r="35" spans="1:3" s="21" customFormat="1" ht="21.95" customHeight="1">
      <c r="A35" s="19" t="s">
        <v>75</v>
      </c>
      <c r="B35" s="19" t="s">
        <v>76</v>
      </c>
      <c r="C35" s="20">
        <v>20</v>
      </c>
    </row>
    <row r="36" spans="1:3" s="21" customFormat="1" ht="21.95" customHeight="1">
      <c r="A36" s="19" t="s">
        <v>77</v>
      </c>
      <c r="B36" s="19" t="s">
        <v>78</v>
      </c>
      <c r="C36" s="20">
        <v>0.45</v>
      </c>
    </row>
    <row r="37" spans="1:3" s="21" customFormat="1" ht="21.95" customHeight="1">
      <c r="A37" s="19" t="s">
        <v>79</v>
      </c>
      <c r="B37" s="19" t="s">
        <v>80</v>
      </c>
      <c r="C37" s="20">
        <v>0.45</v>
      </c>
    </row>
    <row r="38" spans="1:3" s="21" customFormat="1" ht="21.95" customHeight="1">
      <c r="A38" s="19" t="s">
        <v>81</v>
      </c>
      <c r="B38" s="19" t="s">
        <v>82</v>
      </c>
      <c r="C38" s="20">
        <v>105</v>
      </c>
    </row>
    <row r="39" spans="1:3" s="21" customFormat="1" ht="21.95" customHeight="1">
      <c r="A39" s="19" t="s">
        <v>83</v>
      </c>
      <c r="B39" s="19" t="s">
        <v>30</v>
      </c>
      <c r="C39" s="20">
        <v>5</v>
      </c>
    </row>
    <row r="40" spans="1:3" s="21" customFormat="1" ht="21.95" customHeight="1">
      <c r="A40" s="19" t="s">
        <v>84</v>
      </c>
      <c r="B40" s="19" t="s">
        <v>85</v>
      </c>
      <c r="C40" s="20">
        <v>100</v>
      </c>
    </row>
    <row r="41" spans="1:3" s="21" customFormat="1" ht="21.95" customHeight="1">
      <c r="A41" s="19" t="s">
        <v>86</v>
      </c>
      <c r="B41" s="19" t="s">
        <v>87</v>
      </c>
      <c r="C41" s="20">
        <v>965.06</v>
      </c>
    </row>
    <row r="42" spans="1:3" s="21" customFormat="1" ht="21.95" customHeight="1">
      <c r="A42" s="19" t="s">
        <v>88</v>
      </c>
      <c r="B42" s="19" t="s">
        <v>30</v>
      </c>
      <c r="C42" s="20">
        <v>170.01</v>
      </c>
    </row>
    <row r="43" spans="1:3" s="21" customFormat="1" ht="21.95" customHeight="1">
      <c r="A43" s="19" t="s">
        <v>89</v>
      </c>
      <c r="B43" s="19" t="s">
        <v>32</v>
      </c>
      <c r="C43" s="20">
        <v>22</v>
      </c>
    </row>
    <row r="44" spans="1:3" s="21" customFormat="1" ht="21.95" customHeight="1">
      <c r="A44" s="19" t="s">
        <v>90</v>
      </c>
      <c r="B44" s="19" t="s">
        <v>34</v>
      </c>
      <c r="C44" s="20">
        <v>773.05</v>
      </c>
    </row>
    <row r="45" spans="1:3" s="21" customFormat="1" ht="21.95" customHeight="1">
      <c r="A45" s="19" t="s">
        <v>91</v>
      </c>
      <c r="B45" s="19" t="s">
        <v>92</v>
      </c>
      <c r="C45" s="20">
        <v>40</v>
      </c>
    </row>
    <row r="46" spans="1:3" s="21" customFormat="1" ht="21.95" customHeight="1">
      <c r="A46" s="19" t="s">
        <v>93</v>
      </c>
      <c r="B46" s="19" t="s">
        <v>94</v>
      </c>
      <c r="C46" s="20">
        <v>40</v>
      </c>
    </row>
    <row r="47" spans="1:3" s="21" customFormat="1" ht="21.95" customHeight="1">
      <c r="A47" s="19" t="s">
        <v>95</v>
      </c>
      <c r="B47" s="19" t="s">
        <v>96</v>
      </c>
      <c r="C47" s="20">
        <v>110</v>
      </c>
    </row>
    <row r="48" spans="1:3" s="21" customFormat="1" ht="21.95" customHeight="1">
      <c r="A48" s="19" t="s">
        <v>97</v>
      </c>
      <c r="B48" s="19" t="s">
        <v>98</v>
      </c>
      <c r="C48" s="20">
        <v>110</v>
      </c>
    </row>
    <row r="49" spans="1:3" s="18" customFormat="1" ht="21.95" customHeight="1">
      <c r="A49" s="16" t="s">
        <v>99</v>
      </c>
      <c r="B49" s="16" t="s">
        <v>100</v>
      </c>
      <c r="C49" s="17">
        <v>1779</v>
      </c>
    </row>
    <row r="50" spans="1:3" s="21" customFormat="1" ht="21.95" customHeight="1">
      <c r="A50" s="19" t="s">
        <v>101</v>
      </c>
      <c r="B50" s="19" t="s">
        <v>102</v>
      </c>
      <c r="C50" s="20">
        <v>1779</v>
      </c>
    </row>
    <row r="51" spans="1:3" s="21" customFormat="1" ht="21.95" customHeight="1">
      <c r="A51" s="19" t="s">
        <v>103</v>
      </c>
      <c r="B51" s="19" t="s">
        <v>104</v>
      </c>
      <c r="C51" s="20">
        <v>5</v>
      </c>
    </row>
    <row r="52" spans="1:3" s="21" customFormat="1" ht="21.95" customHeight="1">
      <c r="A52" s="19" t="s">
        <v>105</v>
      </c>
      <c r="B52" s="19" t="s">
        <v>106</v>
      </c>
      <c r="C52" s="20">
        <v>1756</v>
      </c>
    </row>
    <row r="53" spans="1:3" s="21" customFormat="1" ht="21.95" customHeight="1">
      <c r="A53" s="19" t="s">
        <v>107</v>
      </c>
      <c r="B53" s="19" t="s">
        <v>108</v>
      </c>
      <c r="C53" s="20">
        <v>18</v>
      </c>
    </row>
    <row r="54" spans="1:3" s="18" customFormat="1" ht="21.95" customHeight="1">
      <c r="A54" s="16" t="s">
        <v>109</v>
      </c>
      <c r="B54" s="16" t="s">
        <v>110</v>
      </c>
      <c r="C54" s="17">
        <v>1608.46</v>
      </c>
    </row>
    <row r="55" spans="1:3" s="21" customFormat="1" ht="21.95" customHeight="1">
      <c r="A55" s="19" t="s">
        <v>111</v>
      </c>
      <c r="B55" s="19" t="s">
        <v>112</v>
      </c>
      <c r="C55" s="20">
        <v>150</v>
      </c>
    </row>
    <row r="56" spans="1:3" s="21" customFormat="1" ht="21.95" customHeight="1">
      <c r="A56" s="19" t="s">
        <v>113</v>
      </c>
      <c r="B56" s="19" t="s">
        <v>114</v>
      </c>
      <c r="C56" s="20">
        <v>100</v>
      </c>
    </row>
    <row r="57" spans="1:3" s="21" customFormat="1" ht="21.95" customHeight="1">
      <c r="A57" s="19" t="s">
        <v>115</v>
      </c>
      <c r="B57" s="19" t="s">
        <v>116</v>
      </c>
      <c r="C57" s="20">
        <v>50</v>
      </c>
    </row>
    <row r="58" spans="1:3" s="21" customFormat="1" ht="21.95" customHeight="1">
      <c r="A58" s="19" t="s">
        <v>117</v>
      </c>
      <c r="B58" s="19" t="s">
        <v>118</v>
      </c>
      <c r="C58" s="20">
        <v>264</v>
      </c>
    </row>
    <row r="59" spans="1:3" s="21" customFormat="1" ht="21.95" customHeight="1">
      <c r="A59" s="19" t="s">
        <v>119</v>
      </c>
      <c r="B59" s="19" t="s">
        <v>120</v>
      </c>
      <c r="C59" s="20">
        <v>25</v>
      </c>
    </row>
    <row r="60" spans="1:3" s="21" customFormat="1" ht="21.95" customHeight="1">
      <c r="A60" s="19" t="s">
        <v>121</v>
      </c>
      <c r="B60" s="19" t="s">
        <v>122</v>
      </c>
      <c r="C60" s="20">
        <v>100</v>
      </c>
    </row>
    <row r="61" spans="1:3" s="21" customFormat="1" ht="21.95" customHeight="1">
      <c r="A61" s="19" t="s">
        <v>123</v>
      </c>
      <c r="B61" s="19" t="s">
        <v>124</v>
      </c>
      <c r="C61" s="20">
        <v>24</v>
      </c>
    </row>
    <row r="62" spans="1:3" s="21" customFormat="1" ht="21.95" customHeight="1">
      <c r="A62" s="19" t="s">
        <v>125</v>
      </c>
      <c r="B62" s="19" t="s">
        <v>126</v>
      </c>
      <c r="C62" s="20">
        <v>55</v>
      </c>
    </row>
    <row r="63" spans="1:3" s="21" customFormat="1" ht="21.95" customHeight="1">
      <c r="A63" s="19" t="s">
        <v>127</v>
      </c>
      <c r="B63" s="19" t="s">
        <v>128</v>
      </c>
      <c r="C63" s="20">
        <v>60</v>
      </c>
    </row>
    <row r="64" spans="1:3" s="21" customFormat="1" ht="21.95" customHeight="1">
      <c r="A64" s="19" t="s">
        <v>129</v>
      </c>
      <c r="B64" s="19" t="s">
        <v>130</v>
      </c>
      <c r="C64" s="20">
        <v>584.45000000000005</v>
      </c>
    </row>
    <row r="65" spans="1:3" s="21" customFormat="1" ht="21.95" customHeight="1">
      <c r="A65" s="19" t="s">
        <v>131</v>
      </c>
      <c r="B65" s="19" t="s">
        <v>30</v>
      </c>
      <c r="C65" s="20">
        <v>584.45000000000005</v>
      </c>
    </row>
    <row r="66" spans="1:3" s="21" customFormat="1" ht="21.95" customHeight="1">
      <c r="A66" s="19" t="s">
        <v>132</v>
      </c>
      <c r="B66" s="19" t="s">
        <v>133</v>
      </c>
      <c r="C66" s="20">
        <v>585.01</v>
      </c>
    </row>
    <row r="67" spans="1:3" s="21" customFormat="1" ht="21.95" customHeight="1">
      <c r="A67" s="19" t="s">
        <v>134</v>
      </c>
      <c r="B67" s="19" t="s">
        <v>30</v>
      </c>
      <c r="C67" s="20">
        <v>585.01</v>
      </c>
    </row>
    <row r="68" spans="1:3" s="21" customFormat="1" ht="21.95" customHeight="1">
      <c r="A68" s="19" t="s">
        <v>135</v>
      </c>
      <c r="B68" s="19" t="s">
        <v>136</v>
      </c>
      <c r="C68" s="20">
        <v>11</v>
      </c>
    </row>
    <row r="69" spans="1:3" s="21" customFormat="1" ht="21.95" customHeight="1">
      <c r="A69" s="19" t="s">
        <v>137</v>
      </c>
      <c r="B69" s="19" t="s">
        <v>138</v>
      </c>
      <c r="C69" s="20">
        <v>11</v>
      </c>
    </row>
    <row r="70" spans="1:3" s="21" customFormat="1" ht="21.95" customHeight="1">
      <c r="A70" s="19" t="s">
        <v>139</v>
      </c>
      <c r="B70" s="19" t="s">
        <v>140</v>
      </c>
      <c r="C70" s="20">
        <v>14</v>
      </c>
    </row>
    <row r="71" spans="1:3" s="21" customFormat="1" ht="21.95" customHeight="1">
      <c r="A71" s="19" t="s">
        <v>141</v>
      </c>
      <c r="B71" s="19" t="s">
        <v>142</v>
      </c>
      <c r="C71" s="20">
        <v>14</v>
      </c>
    </row>
    <row r="72" spans="1:3" s="18" customFormat="1" ht="21.95" customHeight="1">
      <c r="A72" s="16" t="s">
        <v>143</v>
      </c>
      <c r="B72" s="16" t="s">
        <v>144</v>
      </c>
      <c r="C72" s="17">
        <v>11697.630000000001</v>
      </c>
    </row>
    <row r="73" spans="1:3" s="21" customFormat="1" ht="21.95" customHeight="1">
      <c r="A73" s="19" t="s">
        <v>145</v>
      </c>
      <c r="B73" s="19" t="s">
        <v>146</v>
      </c>
      <c r="C73" s="20">
        <v>21</v>
      </c>
    </row>
    <row r="74" spans="1:3" s="21" customFormat="1" ht="21.95" customHeight="1">
      <c r="A74" s="19" t="s">
        <v>147</v>
      </c>
      <c r="B74" s="19" t="s">
        <v>30</v>
      </c>
      <c r="C74" s="20">
        <v>16</v>
      </c>
    </row>
    <row r="75" spans="1:3" s="21" customFormat="1" ht="21.95" customHeight="1">
      <c r="A75" s="19" t="s">
        <v>148</v>
      </c>
      <c r="B75" s="19" t="s">
        <v>149</v>
      </c>
      <c r="C75" s="20">
        <v>5</v>
      </c>
    </row>
    <row r="76" spans="1:3" s="21" customFormat="1" ht="21.95" customHeight="1">
      <c r="A76" s="19" t="s">
        <v>150</v>
      </c>
      <c r="B76" s="19" t="s">
        <v>151</v>
      </c>
      <c r="C76" s="20">
        <v>10826.630000000001</v>
      </c>
    </row>
    <row r="77" spans="1:3" s="21" customFormat="1" ht="21.95" customHeight="1">
      <c r="A77" s="19" t="s">
        <v>152</v>
      </c>
      <c r="B77" s="19" t="s">
        <v>153</v>
      </c>
      <c r="C77" s="20">
        <v>6645.49</v>
      </c>
    </row>
    <row r="78" spans="1:3" s="21" customFormat="1" ht="21.95" customHeight="1">
      <c r="A78" s="19" t="s">
        <v>154</v>
      </c>
      <c r="B78" s="19" t="s">
        <v>155</v>
      </c>
      <c r="C78" s="20">
        <v>3073.92</v>
      </c>
    </row>
    <row r="79" spans="1:3" s="21" customFormat="1" ht="21.95" customHeight="1">
      <c r="A79" s="19" t="s">
        <v>156</v>
      </c>
      <c r="B79" s="19" t="s">
        <v>157</v>
      </c>
      <c r="C79" s="20">
        <v>1025.22</v>
      </c>
    </row>
    <row r="80" spans="1:3" s="21" customFormat="1" ht="21.95" customHeight="1">
      <c r="A80" s="19" t="s">
        <v>158</v>
      </c>
      <c r="B80" s="19" t="s">
        <v>159</v>
      </c>
      <c r="C80" s="20">
        <v>82</v>
      </c>
    </row>
    <row r="81" spans="1:3" s="21" customFormat="1" ht="21.95" customHeight="1">
      <c r="A81" s="19" t="s">
        <v>160</v>
      </c>
      <c r="B81" s="19" t="s">
        <v>161</v>
      </c>
      <c r="C81" s="20">
        <v>850</v>
      </c>
    </row>
    <row r="82" spans="1:3" s="21" customFormat="1" ht="21.95" customHeight="1">
      <c r="A82" s="19" t="s">
        <v>162</v>
      </c>
      <c r="B82" s="19" t="s">
        <v>163</v>
      </c>
      <c r="C82" s="20">
        <v>850</v>
      </c>
    </row>
    <row r="83" spans="1:3" s="18" customFormat="1" ht="21.95" customHeight="1">
      <c r="A83" s="16" t="s">
        <v>164</v>
      </c>
      <c r="B83" s="16" t="s">
        <v>165</v>
      </c>
      <c r="C83" s="17">
        <v>4.5</v>
      </c>
    </row>
    <row r="84" spans="1:3" s="21" customFormat="1" ht="21.95" customHeight="1">
      <c r="A84" s="19" t="s">
        <v>166</v>
      </c>
      <c r="B84" s="19" t="s">
        <v>167</v>
      </c>
      <c r="C84" s="20">
        <v>4.5</v>
      </c>
    </row>
    <row r="85" spans="1:3" s="21" customFormat="1" ht="21.95" customHeight="1">
      <c r="A85" s="19" t="s">
        <v>168</v>
      </c>
      <c r="B85" s="19" t="s">
        <v>30</v>
      </c>
      <c r="C85" s="20">
        <v>4.5</v>
      </c>
    </row>
    <row r="86" spans="1:3" s="18" customFormat="1" ht="21.95" customHeight="1">
      <c r="A86" s="16" t="s">
        <v>169</v>
      </c>
      <c r="B86" s="16" t="s">
        <v>170</v>
      </c>
      <c r="C86" s="17">
        <v>68</v>
      </c>
    </row>
    <row r="87" spans="1:3" s="21" customFormat="1" ht="21.95" customHeight="1">
      <c r="A87" s="19" t="s">
        <v>171</v>
      </c>
      <c r="B87" s="19" t="s">
        <v>172</v>
      </c>
      <c r="C87" s="20">
        <v>28</v>
      </c>
    </row>
    <row r="88" spans="1:3" s="21" customFormat="1" ht="21.95" customHeight="1">
      <c r="A88" s="19" t="s">
        <v>173</v>
      </c>
      <c r="B88" s="19" t="s">
        <v>30</v>
      </c>
      <c r="C88" s="20">
        <v>5</v>
      </c>
    </row>
    <row r="89" spans="1:3" s="21" customFormat="1" ht="21.95" customHeight="1">
      <c r="A89" s="19" t="s">
        <v>174</v>
      </c>
      <c r="B89" s="19" t="s">
        <v>175</v>
      </c>
      <c r="C89" s="20">
        <v>23</v>
      </c>
    </row>
    <row r="90" spans="1:3" s="21" customFormat="1" ht="21.95" customHeight="1">
      <c r="A90" s="19" t="s">
        <v>176</v>
      </c>
      <c r="B90" s="19" t="s">
        <v>177</v>
      </c>
      <c r="C90" s="20">
        <v>40</v>
      </c>
    </row>
    <row r="91" spans="1:3" s="21" customFormat="1" ht="21.95" customHeight="1">
      <c r="A91" s="19" t="s">
        <v>178</v>
      </c>
      <c r="B91" s="19" t="s">
        <v>179</v>
      </c>
      <c r="C91" s="20">
        <v>40</v>
      </c>
    </row>
    <row r="92" spans="1:3" s="18" customFormat="1" ht="21.95" customHeight="1">
      <c r="A92" s="16" t="s">
        <v>180</v>
      </c>
      <c r="B92" s="16" t="s">
        <v>181</v>
      </c>
      <c r="C92" s="17">
        <v>2059.69</v>
      </c>
    </row>
    <row r="93" spans="1:3" s="21" customFormat="1" ht="21.95" customHeight="1">
      <c r="A93" s="19" t="s">
        <v>182</v>
      </c>
      <c r="B93" s="19" t="s">
        <v>183</v>
      </c>
      <c r="C93" s="20">
        <v>487.84</v>
      </c>
    </row>
    <row r="94" spans="1:3" s="21" customFormat="1" ht="21.95" customHeight="1">
      <c r="A94" s="19" t="s">
        <v>184</v>
      </c>
      <c r="B94" s="19" t="s">
        <v>30</v>
      </c>
      <c r="C94" s="20">
        <v>450.88</v>
      </c>
    </row>
    <row r="95" spans="1:3" s="21" customFormat="1" ht="21.95" customHeight="1">
      <c r="A95" s="19" t="s">
        <v>185</v>
      </c>
      <c r="B95" s="19" t="s">
        <v>186</v>
      </c>
      <c r="C95" s="20">
        <v>8</v>
      </c>
    </row>
    <row r="96" spans="1:3" s="21" customFormat="1" ht="21.95" customHeight="1">
      <c r="A96" s="19" t="s">
        <v>187</v>
      </c>
      <c r="B96" s="19" t="s">
        <v>188</v>
      </c>
      <c r="C96" s="20">
        <v>13</v>
      </c>
    </row>
    <row r="97" spans="1:3" s="21" customFormat="1" ht="21.95" customHeight="1">
      <c r="A97" s="19" t="s">
        <v>189</v>
      </c>
      <c r="B97" s="19" t="s">
        <v>190</v>
      </c>
      <c r="C97" s="20">
        <v>12</v>
      </c>
    </row>
    <row r="98" spans="1:3" s="21" customFormat="1" ht="21.95" customHeight="1">
      <c r="A98" s="19" t="s">
        <v>191</v>
      </c>
      <c r="B98" s="19" t="s">
        <v>192</v>
      </c>
      <c r="C98" s="20">
        <v>3.96</v>
      </c>
    </row>
    <row r="99" spans="1:3" s="21" customFormat="1" ht="21.95" customHeight="1">
      <c r="A99" s="19" t="s">
        <v>193</v>
      </c>
      <c r="B99" s="19" t="s">
        <v>194</v>
      </c>
      <c r="C99" s="20">
        <v>212.64999999999998</v>
      </c>
    </row>
    <row r="100" spans="1:3" s="21" customFormat="1" ht="21.95" customHeight="1">
      <c r="A100" s="19" t="s">
        <v>195</v>
      </c>
      <c r="B100" s="19" t="s">
        <v>30</v>
      </c>
      <c r="C100" s="20">
        <v>9.5</v>
      </c>
    </row>
    <row r="101" spans="1:3" s="21" customFormat="1" ht="21.95" customHeight="1">
      <c r="A101" s="19" t="s">
        <v>196</v>
      </c>
      <c r="B101" s="19" t="s">
        <v>197</v>
      </c>
      <c r="C101" s="20">
        <v>3.24</v>
      </c>
    </row>
    <row r="102" spans="1:3" s="21" customFormat="1" ht="21.95" customHeight="1">
      <c r="A102" s="19" t="s">
        <v>198</v>
      </c>
      <c r="B102" s="19" t="s">
        <v>199</v>
      </c>
      <c r="C102" s="20">
        <v>199.91</v>
      </c>
    </row>
    <row r="103" spans="1:3" s="21" customFormat="1" ht="21.95" customHeight="1">
      <c r="A103" s="19" t="s">
        <v>200</v>
      </c>
      <c r="B103" s="19" t="s">
        <v>201</v>
      </c>
      <c r="C103" s="20">
        <v>135</v>
      </c>
    </row>
    <row r="104" spans="1:3" s="21" customFormat="1" ht="21.95" customHeight="1">
      <c r="A104" s="19" t="s">
        <v>202</v>
      </c>
      <c r="B104" s="19" t="s">
        <v>203</v>
      </c>
      <c r="C104" s="20">
        <v>90</v>
      </c>
    </row>
    <row r="105" spans="1:3" s="21" customFormat="1" ht="21.95" customHeight="1">
      <c r="A105" s="19" t="s">
        <v>204</v>
      </c>
      <c r="B105" s="19" t="s">
        <v>205</v>
      </c>
      <c r="C105" s="20">
        <v>45</v>
      </c>
    </row>
    <row r="106" spans="1:3" s="21" customFormat="1" ht="21.95" customHeight="1">
      <c r="A106" s="19" t="s">
        <v>206</v>
      </c>
      <c r="B106" s="19" t="s">
        <v>207</v>
      </c>
      <c r="C106" s="20">
        <v>55.14</v>
      </c>
    </row>
    <row r="107" spans="1:3" s="21" customFormat="1" ht="21.95" customHeight="1">
      <c r="A107" s="19" t="s">
        <v>208</v>
      </c>
      <c r="B107" s="19" t="s">
        <v>209</v>
      </c>
      <c r="C107" s="20">
        <v>55.14</v>
      </c>
    </row>
    <row r="108" spans="1:3" s="21" customFormat="1" ht="21.95" customHeight="1">
      <c r="A108" s="19" t="s">
        <v>210</v>
      </c>
      <c r="B108" s="19" t="s">
        <v>211</v>
      </c>
      <c r="C108" s="20">
        <v>360</v>
      </c>
    </row>
    <row r="109" spans="1:3" s="21" customFormat="1" ht="21.95" customHeight="1">
      <c r="A109" s="19" t="s">
        <v>212</v>
      </c>
      <c r="B109" s="19" t="s">
        <v>213</v>
      </c>
      <c r="C109" s="20">
        <v>260</v>
      </c>
    </row>
    <row r="110" spans="1:3" s="21" customFormat="1" ht="21.95" customHeight="1">
      <c r="A110" s="19" t="s">
        <v>214</v>
      </c>
      <c r="B110" s="19" t="s">
        <v>215</v>
      </c>
      <c r="C110" s="20">
        <v>100</v>
      </c>
    </row>
    <row r="111" spans="1:3" s="21" customFormat="1" ht="21.95" customHeight="1">
      <c r="A111" s="19" t="s">
        <v>216</v>
      </c>
      <c r="B111" s="19" t="s">
        <v>217</v>
      </c>
      <c r="C111" s="20">
        <v>197</v>
      </c>
    </row>
    <row r="112" spans="1:3" s="21" customFormat="1" ht="21.95" customHeight="1">
      <c r="A112" s="19" t="s">
        <v>218</v>
      </c>
      <c r="B112" s="19" t="s">
        <v>219</v>
      </c>
      <c r="C112" s="20">
        <v>80</v>
      </c>
    </row>
    <row r="113" spans="1:3" s="21" customFormat="1" ht="21.95" customHeight="1">
      <c r="A113" s="19" t="s">
        <v>220</v>
      </c>
      <c r="B113" s="19" t="s">
        <v>221</v>
      </c>
      <c r="C113" s="20">
        <v>56</v>
      </c>
    </row>
    <row r="114" spans="1:3" s="21" customFormat="1" ht="21.95" customHeight="1">
      <c r="A114" s="19" t="s">
        <v>222</v>
      </c>
      <c r="B114" s="19" t="s">
        <v>223</v>
      </c>
      <c r="C114" s="20">
        <v>61</v>
      </c>
    </row>
    <row r="115" spans="1:3" s="21" customFormat="1" ht="21.95" customHeight="1">
      <c r="A115" s="19" t="s">
        <v>224</v>
      </c>
      <c r="B115" s="19" t="s">
        <v>225</v>
      </c>
      <c r="C115" s="20">
        <v>63</v>
      </c>
    </row>
    <row r="116" spans="1:3" s="21" customFormat="1" ht="21.95" customHeight="1">
      <c r="A116" s="19" t="s">
        <v>226</v>
      </c>
      <c r="B116" s="19" t="s">
        <v>227</v>
      </c>
      <c r="C116" s="20">
        <v>63</v>
      </c>
    </row>
    <row r="117" spans="1:3" s="21" customFormat="1" ht="21.95" customHeight="1">
      <c r="A117" s="19" t="s">
        <v>228</v>
      </c>
      <c r="B117" s="19" t="s">
        <v>229</v>
      </c>
      <c r="C117" s="20">
        <v>65</v>
      </c>
    </row>
    <row r="118" spans="1:3" s="21" customFormat="1" ht="21.95" customHeight="1">
      <c r="A118" s="19" t="s">
        <v>230</v>
      </c>
      <c r="B118" s="19" t="s">
        <v>231</v>
      </c>
      <c r="C118" s="20">
        <v>2</v>
      </c>
    </row>
    <row r="119" spans="1:3" s="21" customFormat="1" ht="21.95" customHeight="1">
      <c r="A119" s="19" t="s">
        <v>232</v>
      </c>
      <c r="B119" s="19" t="s">
        <v>233</v>
      </c>
      <c r="C119" s="20">
        <v>63</v>
      </c>
    </row>
    <row r="120" spans="1:3" s="21" customFormat="1" ht="21.95" customHeight="1">
      <c r="A120" s="19" t="s">
        <v>234</v>
      </c>
      <c r="B120" s="19" t="s">
        <v>235</v>
      </c>
      <c r="C120" s="20">
        <v>61.56</v>
      </c>
    </row>
    <row r="121" spans="1:3" s="21" customFormat="1" ht="21.95" customHeight="1">
      <c r="A121" s="19" t="s">
        <v>236</v>
      </c>
      <c r="B121" s="19" t="s">
        <v>237</v>
      </c>
      <c r="C121" s="20">
        <v>10</v>
      </c>
    </row>
    <row r="122" spans="1:3" s="21" customFormat="1" ht="21.95" customHeight="1">
      <c r="A122" s="19" t="s">
        <v>238</v>
      </c>
      <c r="B122" s="19" t="s">
        <v>239</v>
      </c>
      <c r="C122" s="20">
        <v>51.56</v>
      </c>
    </row>
    <row r="123" spans="1:3" s="21" customFormat="1" ht="21.95" customHeight="1">
      <c r="A123" s="19" t="s">
        <v>240</v>
      </c>
      <c r="B123" s="19" t="s">
        <v>241</v>
      </c>
      <c r="C123" s="20">
        <v>20</v>
      </c>
    </row>
    <row r="124" spans="1:3" s="21" customFormat="1" ht="21.95" customHeight="1">
      <c r="A124" s="19" t="s">
        <v>242</v>
      </c>
      <c r="B124" s="19" t="s">
        <v>243</v>
      </c>
      <c r="C124" s="20">
        <v>20</v>
      </c>
    </row>
    <row r="125" spans="1:3" s="21" customFormat="1" ht="21.95" customHeight="1">
      <c r="A125" s="19" t="s">
        <v>244</v>
      </c>
      <c r="B125" s="19" t="s">
        <v>245</v>
      </c>
      <c r="C125" s="20">
        <v>90</v>
      </c>
    </row>
    <row r="126" spans="1:3" s="21" customFormat="1" ht="21.95" customHeight="1">
      <c r="A126" s="19" t="s">
        <v>246</v>
      </c>
      <c r="B126" s="19" t="s">
        <v>247</v>
      </c>
      <c r="C126" s="20">
        <v>20</v>
      </c>
    </row>
    <row r="127" spans="1:3" s="21" customFormat="1" ht="21.95" customHeight="1">
      <c r="A127" s="19" t="s">
        <v>248</v>
      </c>
      <c r="B127" s="19" t="s">
        <v>249</v>
      </c>
      <c r="C127" s="20">
        <v>70</v>
      </c>
    </row>
    <row r="128" spans="1:3" s="21" customFormat="1" ht="21.95" customHeight="1">
      <c r="A128" s="19" t="s">
        <v>250</v>
      </c>
      <c r="B128" s="19" t="s">
        <v>251</v>
      </c>
      <c r="C128" s="20">
        <v>7</v>
      </c>
    </row>
    <row r="129" spans="1:3" s="21" customFormat="1" ht="21.95" customHeight="1">
      <c r="A129" s="19" t="s">
        <v>252</v>
      </c>
      <c r="B129" s="19" t="s">
        <v>253</v>
      </c>
      <c r="C129" s="20">
        <v>7</v>
      </c>
    </row>
    <row r="130" spans="1:3" s="21" customFormat="1" ht="21.95" customHeight="1">
      <c r="A130" s="19" t="s">
        <v>254</v>
      </c>
      <c r="B130" s="19" t="s">
        <v>255</v>
      </c>
      <c r="C130" s="20">
        <v>301</v>
      </c>
    </row>
    <row r="131" spans="1:3" s="21" customFormat="1" ht="21.95" customHeight="1">
      <c r="A131" s="19" t="s">
        <v>256</v>
      </c>
      <c r="B131" s="19" t="s">
        <v>257</v>
      </c>
      <c r="C131" s="20">
        <v>301</v>
      </c>
    </row>
    <row r="132" spans="1:3" s="21" customFormat="1" ht="21.95" customHeight="1">
      <c r="A132" s="19" t="s">
        <v>258</v>
      </c>
      <c r="B132" s="19" t="s">
        <v>259</v>
      </c>
      <c r="C132" s="20">
        <v>0.5</v>
      </c>
    </row>
    <row r="133" spans="1:3" s="21" customFormat="1" ht="21.95" customHeight="1">
      <c r="A133" s="19" t="s">
        <v>260</v>
      </c>
      <c r="B133" s="19" t="s">
        <v>261</v>
      </c>
      <c r="C133" s="20">
        <v>0.5</v>
      </c>
    </row>
    <row r="134" spans="1:3" s="21" customFormat="1" ht="21.95" customHeight="1">
      <c r="A134" s="19" t="s">
        <v>262</v>
      </c>
      <c r="B134" s="19" t="s">
        <v>263</v>
      </c>
      <c r="C134" s="20">
        <v>4</v>
      </c>
    </row>
    <row r="135" spans="1:3" s="21" customFormat="1" ht="21.95" customHeight="1">
      <c r="A135" s="19" t="s">
        <v>264</v>
      </c>
      <c r="B135" s="19" t="s">
        <v>265</v>
      </c>
      <c r="C135" s="20">
        <v>4</v>
      </c>
    </row>
    <row r="136" spans="1:3" s="18" customFormat="1" ht="21.95" customHeight="1">
      <c r="A136" s="16" t="s">
        <v>266</v>
      </c>
      <c r="B136" s="16" t="s">
        <v>267</v>
      </c>
      <c r="C136" s="17">
        <v>3104.14</v>
      </c>
    </row>
    <row r="137" spans="1:3" s="21" customFormat="1" ht="21.95" customHeight="1">
      <c r="A137" s="19" t="s">
        <v>268</v>
      </c>
      <c r="B137" s="19" t="s">
        <v>269</v>
      </c>
      <c r="C137" s="20">
        <v>16</v>
      </c>
    </row>
    <row r="138" spans="1:3" s="21" customFormat="1" ht="21.95" customHeight="1">
      <c r="A138" s="19" t="s">
        <v>270</v>
      </c>
      <c r="B138" s="19" t="s">
        <v>30</v>
      </c>
      <c r="C138" s="20">
        <v>16</v>
      </c>
    </row>
    <row r="139" spans="1:3" s="21" customFormat="1" ht="21.95" customHeight="1">
      <c r="A139" s="19" t="s">
        <v>271</v>
      </c>
      <c r="B139" s="19" t="s">
        <v>272</v>
      </c>
      <c r="C139" s="20">
        <v>913.87</v>
      </c>
    </row>
    <row r="140" spans="1:3" s="21" customFormat="1" ht="21.95" customHeight="1">
      <c r="A140" s="19" t="s">
        <v>273</v>
      </c>
      <c r="B140" s="19" t="s">
        <v>274</v>
      </c>
      <c r="C140" s="20">
        <v>913.87</v>
      </c>
    </row>
    <row r="141" spans="1:3" s="21" customFormat="1" ht="21.95" customHeight="1">
      <c r="A141" s="19" t="s">
        <v>275</v>
      </c>
      <c r="B141" s="19" t="s">
        <v>276</v>
      </c>
      <c r="C141" s="20">
        <v>125</v>
      </c>
    </row>
    <row r="142" spans="1:3" s="21" customFormat="1" ht="21.95" customHeight="1">
      <c r="A142" s="19" t="s">
        <v>277</v>
      </c>
      <c r="B142" s="19" t="s">
        <v>278</v>
      </c>
      <c r="C142" s="20">
        <v>13</v>
      </c>
    </row>
    <row r="143" spans="1:3" s="21" customFormat="1" ht="21.95" customHeight="1">
      <c r="A143" s="19" t="s">
        <v>279</v>
      </c>
      <c r="B143" s="19" t="s">
        <v>280</v>
      </c>
      <c r="C143" s="20">
        <v>7</v>
      </c>
    </row>
    <row r="144" spans="1:3" s="21" customFormat="1" ht="21.95" customHeight="1">
      <c r="A144" s="19" t="s">
        <v>281</v>
      </c>
      <c r="B144" s="19" t="s">
        <v>282</v>
      </c>
      <c r="C144" s="20">
        <v>10</v>
      </c>
    </row>
    <row r="145" spans="1:3" s="21" customFormat="1" ht="21.95" customHeight="1">
      <c r="A145" s="19" t="s">
        <v>283</v>
      </c>
      <c r="B145" s="19" t="s">
        <v>284</v>
      </c>
      <c r="C145" s="20">
        <v>90</v>
      </c>
    </row>
    <row r="146" spans="1:3" s="21" customFormat="1" ht="21.95" customHeight="1">
      <c r="A146" s="19" t="s">
        <v>285</v>
      </c>
      <c r="B146" s="19" t="s">
        <v>286</v>
      </c>
      <c r="C146" s="20">
        <v>5</v>
      </c>
    </row>
    <row r="147" spans="1:3" s="21" customFormat="1" ht="21.95" customHeight="1">
      <c r="A147" s="19" t="s">
        <v>287</v>
      </c>
      <c r="B147" s="19" t="s">
        <v>288</v>
      </c>
      <c r="C147" s="20">
        <v>1687.27</v>
      </c>
    </row>
    <row r="148" spans="1:3" s="21" customFormat="1" ht="21.95" customHeight="1">
      <c r="A148" s="19" t="s">
        <v>289</v>
      </c>
      <c r="B148" s="19" t="s">
        <v>290</v>
      </c>
      <c r="C148" s="20">
        <v>380.09</v>
      </c>
    </row>
    <row r="149" spans="1:3" s="21" customFormat="1" ht="21.95" customHeight="1">
      <c r="A149" s="19" t="s">
        <v>291</v>
      </c>
      <c r="B149" s="19" t="s">
        <v>292</v>
      </c>
      <c r="C149" s="20">
        <v>326.18</v>
      </c>
    </row>
    <row r="150" spans="1:3" s="21" customFormat="1" ht="21.95" customHeight="1">
      <c r="A150" s="19" t="s">
        <v>293</v>
      </c>
      <c r="B150" s="19" t="s">
        <v>294</v>
      </c>
      <c r="C150" s="20">
        <v>56</v>
      </c>
    </row>
    <row r="151" spans="1:3" s="21" customFormat="1" ht="21.95" customHeight="1">
      <c r="A151" s="19" t="s">
        <v>295</v>
      </c>
      <c r="B151" s="19" t="s">
        <v>296</v>
      </c>
      <c r="C151" s="20">
        <v>886</v>
      </c>
    </row>
    <row r="152" spans="1:3" s="21" customFormat="1" ht="21.95" customHeight="1">
      <c r="A152" s="19" t="s">
        <v>297</v>
      </c>
      <c r="B152" s="19" t="s">
        <v>298</v>
      </c>
      <c r="C152" s="20">
        <v>25</v>
      </c>
    </row>
    <row r="153" spans="1:3" s="21" customFormat="1" ht="21.95" customHeight="1">
      <c r="A153" s="19" t="s">
        <v>299</v>
      </c>
      <c r="B153" s="19" t="s">
        <v>300</v>
      </c>
      <c r="C153" s="20">
        <v>14</v>
      </c>
    </row>
    <row r="154" spans="1:3" s="21" customFormat="1" ht="21.95" customHeight="1">
      <c r="A154" s="19" t="s">
        <v>301</v>
      </c>
      <c r="B154" s="19" t="s">
        <v>302</v>
      </c>
      <c r="C154" s="20">
        <v>350</v>
      </c>
    </row>
    <row r="155" spans="1:3" s="21" customFormat="1" ht="21.95" customHeight="1">
      <c r="A155" s="19" t="s">
        <v>303</v>
      </c>
      <c r="B155" s="19" t="s">
        <v>304</v>
      </c>
      <c r="C155" s="20">
        <v>350</v>
      </c>
    </row>
    <row r="156" spans="1:3" s="21" customFormat="1" ht="21.95" customHeight="1">
      <c r="A156" s="19" t="s">
        <v>305</v>
      </c>
      <c r="B156" s="19" t="s">
        <v>306</v>
      </c>
      <c r="C156" s="20">
        <v>12</v>
      </c>
    </row>
    <row r="157" spans="1:3" s="21" customFormat="1" ht="21.95" customHeight="1">
      <c r="A157" s="19" t="s">
        <v>307</v>
      </c>
      <c r="B157" s="19" t="s">
        <v>30</v>
      </c>
      <c r="C157" s="20">
        <v>12</v>
      </c>
    </row>
    <row r="158" spans="1:3" s="18" customFormat="1" ht="21.95" customHeight="1">
      <c r="A158" s="16" t="s">
        <v>308</v>
      </c>
      <c r="B158" s="16" t="s">
        <v>309</v>
      </c>
      <c r="C158" s="17">
        <v>214.4</v>
      </c>
    </row>
    <row r="159" spans="1:3" s="21" customFormat="1" ht="21.95" customHeight="1">
      <c r="A159" s="19" t="s">
        <v>310</v>
      </c>
      <c r="B159" s="19" t="s">
        <v>311</v>
      </c>
      <c r="C159" s="20">
        <v>8.4</v>
      </c>
    </row>
    <row r="160" spans="1:3" s="21" customFormat="1" ht="21.95" customHeight="1">
      <c r="A160" s="19" t="s">
        <v>312</v>
      </c>
      <c r="B160" s="19" t="s">
        <v>30</v>
      </c>
      <c r="C160" s="20">
        <v>8.4</v>
      </c>
    </row>
    <row r="161" spans="1:3" s="21" customFormat="1" ht="21.95" customHeight="1">
      <c r="A161" s="19" t="s">
        <v>313</v>
      </c>
      <c r="B161" s="19" t="s">
        <v>314</v>
      </c>
      <c r="C161" s="20">
        <v>200</v>
      </c>
    </row>
    <row r="162" spans="1:3" s="21" customFormat="1" ht="21.95" customHeight="1">
      <c r="A162" s="19" t="s">
        <v>315</v>
      </c>
      <c r="B162" s="19" t="s">
        <v>316</v>
      </c>
      <c r="C162" s="20">
        <v>200</v>
      </c>
    </row>
    <row r="163" spans="1:3" s="21" customFormat="1" ht="21.95" customHeight="1">
      <c r="A163" s="19" t="s">
        <v>317</v>
      </c>
      <c r="B163" s="19" t="s">
        <v>318</v>
      </c>
      <c r="C163" s="20">
        <v>6</v>
      </c>
    </row>
    <row r="164" spans="1:3" s="21" customFormat="1" ht="21.95" customHeight="1">
      <c r="A164" s="19" t="s">
        <v>319</v>
      </c>
      <c r="B164" s="19" t="s">
        <v>320</v>
      </c>
      <c r="C164" s="20">
        <v>6</v>
      </c>
    </row>
    <row r="165" spans="1:3" s="18" customFormat="1" ht="21.95" customHeight="1">
      <c r="A165" s="16" t="s">
        <v>321</v>
      </c>
      <c r="B165" s="16" t="s">
        <v>322</v>
      </c>
      <c r="C165" s="17">
        <v>831.06999999999994</v>
      </c>
    </row>
    <row r="166" spans="1:3" s="21" customFormat="1" ht="21.95" customHeight="1">
      <c r="A166" s="19" t="s">
        <v>323</v>
      </c>
      <c r="B166" s="19" t="s">
        <v>324</v>
      </c>
      <c r="C166" s="20">
        <v>369.77</v>
      </c>
    </row>
    <row r="167" spans="1:3" s="21" customFormat="1" ht="21.95" customHeight="1">
      <c r="A167" s="19" t="s">
        <v>325</v>
      </c>
      <c r="B167" s="19" t="s">
        <v>326</v>
      </c>
      <c r="C167" s="20">
        <v>349.37</v>
      </c>
    </row>
    <row r="168" spans="1:3" s="21" customFormat="1" ht="21.95" customHeight="1">
      <c r="A168" s="19" t="s">
        <v>327</v>
      </c>
      <c r="B168" s="19" t="s">
        <v>328</v>
      </c>
      <c r="C168" s="20">
        <v>7</v>
      </c>
    </row>
    <row r="169" spans="1:3" s="21" customFormat="1" ht="21.95" customHeight="1">
      <c r="A169" s="19" t="s">
        <v>329</v>
      </c>
      <c r="B169" s="19" t="s">
        <v>330</v>
      </c>
      <c r="C169" s="20">
        <v>13.4</v>
      </c>
    </row>
    <row r="170" spans="1:3" s="21" customFormat="1" ht="21.95" customHeight="1">
      <c r="A170" s="19" t="s">
        <v>331</v>
      </c>
      <c r="B170" s="19" t="s">
        <v>332</v>
      </c>
      <c r="C170" s="20">
        <v>461.29999999999995</v>
      </c>
    </row>
    <row r="171" spans="1:3" s="21" customFormat="1" ht="21.95" customHeight="1">
      <c r="A171" s="19" t="s">
        <v>333</v>
      </c>
      <c r="B171" s="19" t="s">
        <v>334</v>
      </c>
      <c r="C171" s="20">
        <v>461.29999999999995</v>
      </c>
    </row>
    <row r="172" spans="1:3" s="18" customFormat="1" ht="21.95" customHeight="1">
      <c r="A172" s="16" t="s">
        <v>335</v>
      </c>
      <c r="B172" s="16" t="s">
        <v>336</v>
      </c>
      <c r="C172" s="17">
        <v>3027.6</v>
      </c>
    </row>
    <row r="173" spans="1:3" s="21" customFormat="1" ht="21.95" customHeight="1">
      <c r="A173" s="19" t="s">
        <v>337</v>
      </c>
      <c r="B173" s="19" t="s">
        <v>338</v>
      </c>
      <c r="C173" s="20">
        <v>312.60000000000002</v>
      </c>
    </row>
    <row r="174" spans="1:3" s="21" customFormat="1" ht="21.95" customHeight="1">
      <c r="A174" s="19" t="s">
        <v>339</v>
      </c>
      <c r="B174" s="19" t="s">
        <v>30</v>
      </c>
      <c r="C174" s="20">
        <v>15</v>
      </c>
    </row>
    <row r="175" spans="1:3" s="21" customFormat="1" ht="21.95" customHeight="1">
      <c r="A175" s="19" t="s">
        <v>340</v>
      </c>
      <c r="B175" s="19" t="s">
        <v>341</v>
      </c>
      <c r="C175" s="20">
        <v>17.600000000000001</v>
      </c>
    </row>
    <row r="176" spans="1:3" s="21" customFormat="1" ht="21.95" customHeight="1">
      <c r="A176" s="19" t="s">
        <v>342</v>
      </c>
      <c r="B176" s="19" t="s">
        <v>343</v>
      </c>
      <c r="C176" s="20">
        <v>30</v>
      </c>
    </row>
    <row r="177" spans="1:3" s="21" customFormat="1" ht="21.95" customHeight="1">
      <c r="A177" s="19" t="s">
        <v>344</v>
      </c>
      <c r="B177" s="19" t="s">
        <v>345</v>
      </c>
      <c r="C177" s="20">
        <v>250</v>
      </c>
    </row>
    <row r="178" spans="1:3" s="21" customFormat="1" ht="21.95" customHeight="1">
      <c r="A178" s="19" t="s">
        <v>346</v>
      </c>
      <c r="B178" s="19" t="s">
        <v>347</v>
      </c>
      <c r="C178" s="20">
        <v>1200</v>
      </c>
    </row>
    <row r="179" spans="1:3" s="21" customFormat="1" ht="21.95" customHeight="1">
      <c r="A179" s="19" t="s">
        <v>348</v>
      </c>
      <c r="B179" s="19" t="s">
        <v>349</v>
      </c>
      <c r="C179" s="20">
        <v>1200</v>
      </c>
    </row>
    <row r="180" spans="1:3" s="21" customFormat="1" ht="21.95" customHeight="1">
      <c r="A180" s="19" t="s">
        <v>350</v>
      </c>
      <c r="B180" s="19" t="s">
        <v>351</v>
      </c>
      <c r="C180" s="20">
        <v>1145</v>
      </c>
    </row>
    <row r="181" spans="1:3" s="21" customFormat="1" ht="21.95" customHeight="1">
      <c r="A181" s="19" t="s">
        <v>352</v>
      </c>
      <c r="B181" s="19" t="s">
        <v>353</v>
      </c>
      <c r="C181" s="20">
        <v>25</v>
      </c>
    </row>
    <row r="182" spans="1:3" s="21" customFormat="1" ht="21.95" customHeight="1">
      <c r="A182" s="19" t="s">
        <v>354</v>
      </c>
      <c r="B182" s="19" t="s">
        <v>355</v>
      </c>
      <c r="C182" s="20">
        <v>5</v>
      </c>
    </row>
    <row r="183" spans="1:3" s="21" customFormat="1" ht="21.95" customHeight="1">
      <c r="A183" s="19" t="s">
        <v>356</v>
      </c>
      <c r="B183" s="19" t="s">
        <v>357</v>
      </c>
      <c r="C183" s="20">
        <v>950</v>
      </c>
    </row>
    <row r="184" spans="1:3" s="21" customFormat="1" ht="21.95" customHeight="1">
      <c r="A184" s="19" t="s">
        <v>358</v>
      </c>
      <c r="B184" s="19" t="s">
        <v>359</v>
      </c>
      <c r="C184" s="20">
        <v>165</v>
      </c>
    </row>
    <row r="185" spans="1:3" s="21" customFormat="1" ht="21.95" customHeight="1">
      <c r="A185" s="19" t="s">
        <v>360</v>
      </c>
      <c r="B185" s="19" t="s">
        <v>361</v>
      </c>
      <c r="C185" s="20">
        <v>370</v>
      </c>
    </row>
    <row r="186" spans="1:3" s="21" customFormat="1" ht="21.95" customHeight="1">
      <c r="A186" s="19" t="s">
        <v>362</v>
      </c>
      <c r="B186" s="19" t="s">
        <v>363</v>
      </c>
      <c r="C186" s="20">
        <v>10</v>
      </c>
    </row>
    <row r="187" spans="1:3" s="21" customFormat="1" ht="21.95" customHeight="1">
      <c r="A187" s="19" t="s">
        <v>364</v>
      </c>
      <c r="B187" s="19" t="s">
        <v>365</v>
      </c>
      <c r="C187" s="20">
        <v>360</v>
      </c>
    </row>
    <row r="188" spans="1:3" s="18" customFormat="1" ht="21.95" customHeight="1">
      <c r="A188" s="16" t="s">
        <v>366</v>
      </c>
      <c r="B188" s="16" t="s">
        <v>367</v>
      </c>
      <c r="C188" s="17">
        <v>17</v>
      </c>
    </row>
    <row r="189" spans="1:3" s="21" customFormat="1" ht="21.95" customHeight="1">
      <c r="A189" s="19" t="s">
        <v>368</v>
      </c>
      <c r="B189" s="19" t="s">
        <v>369</v>
      </c>
      <c r="C189" s="20">
        <v>17</v>
      </c>
    </row>
    <row r="190" spans="1:3" s="21" customFormat="1" ht="21.95" customHeight="1">
      <c r="A190" s="19" t="s">
        <v>370</v>
      </c>
      <c r="B190" s="19" t="s">
        <v>30</v>
      </c>
      <c r="C190" s="20">
        <v>17</v>
      </c>
    </row>
    <row r="191" spans="1:3" s="18" customFormat="1" ht="21.95" customHeight="1">
      <c r="A191" s="16" t="s">
        <v>371</v>
      </c>
      <c r="B191" s="16" t="s">
        <v>372</v>
      </c>
      <c r="C191" s="17">
        <v>19.2</v>
      </c>
    </row>
    <row r="192" spans="1:3" s="21" customFormat="1" ht="21.95" customHeight="1">
      <c r="A192" s="19" t="s">
        <v>373</v>
      </c>
      <c r="B192" s="19" t="s">
        <v>374</v>
      </c>
      <c r="C192" s="20">
        <v>19.2</v>
      </c>
    </row>
    <row r="193" spans="1:3" s="21" customFormat="1" ht="21.95" customHeight="1">
      <c r="A193" s="19" t="s">
        <v>375</v>
      </c>
      <c r="B193" s="19" t="s">
        <v>30</v>
      </c>
      <c r="C193" s="20">
        <v>12</v>
      </c>
    </row>
    <row r="194" spans="1:3" s="21" customFormat="1" ht="21.95" customHeight="1">
      <c r="A194" s="19" t="s">
        <v>376</v>
      </c>
      <c r="B194" s="19" t="s">
        <v>377</v>
      </c>
      <c r="C194" s="20">
        <v>7.2</v>
      </c>
    </row>
    <row r="195" spans="1:3" s="18" customFormat="1" ht="21.95" customHeight="1">
      <c r="A195" s="16" t="s">
        <v>378</v>
      </c>
      <c r="B195" s="16" t="s">
        <v>379</v>
      </c>
      <c r="C195" s="17">
        <v>426.32</v>
      </c>
    </row>
    <row r="196" spans="1:3" s="21" customFormat="1" ht="21.95" customHeight="1">
      <c r="A196" s="19" t="s">
        <v>380</v>
      </c>
      <c r="B196" s="19" t="s">
        <v>381</v>
      </c>
      <c r="C196" s="20">
        <v>426.32</v>
      </c>
    </row>
    <row r="197" spans="1:3" s="21" customFormat="1" ht="21.95" customHeight="1">
      <c r="A197" s="19" t="s">
        <v>382</v>
      </c>
      <c r="B197" s="19" t="s">
        <v>30</v>
      </c>
      <c r="C197" s="20">
        <v>211.32</v>
      </c>
    </row>
    <row r="198" spans="1:3" s="21" customFormat="1" ht="21.95" customHeight="1">
      <c r="A198" s="19" t="s">
        <v>383</v>
      </c>
      <c r="B198" s="19" t="s">
        <v>384</v>
      </c>
      <c r="C198" s="20">
        <v>15</v>
      </c>
    </row>
    <row r="199" spans="1:3" s="21" customFormat="1" ht="21.95" customHeight="1">
      <c r="A199" s="19" t="s">
        <v>385</v>
      </c>
      <c r="B199" s="19" t="s">
        <v>386</v>
      </c>
      <c r="C199" s="20">
        <v>200</v>
      </c>
    </row>
    <row r="200" spans="1:3" s="18" customFormat="1" ht="21.95" customHeight="1">
      <c r="A200" s="16" t="s">
        <v>387</v>
      </c>
      <c r="B200" s="16" t="s">
        <v>388</v>
      </c>
      <c r="C200" s="17">
        <v>257.03999999999996</v>
      </c>
    </row>
    <row r="201" spans="1:3" s="21" customFormat="1" ht="21.95" customHeight="1">
      <c r="A201" s="19" t="s">
        <v>389</v>
      </c>
      <c r="B201" s="19" t="s">
        <v>390</v>
      </c>
      <c r="C201" s="20">
        <v>257.03999999999996</v>
      </c>
    </row>
    <row r="202" spans="1:3" s="21" customFormat="1" ht="21.95" customHeight="1">
      <c r="A202" s="19" t="s">
        <v>391</v>
      </c>
      <c r="B202" s="19" t="s">
        <v>30</v>
      </c>
      <c r="C202" s="20">
        <v>106.17999999999999</v>
      </c>
    </row>
    <row r="203" spans="1:3" s="21" customFormat="1" ht="21.95" customHeight="1">
      <c r="A203" s="19" t="s">
        <v>392</v>
      </c>
      <c r="B203" s="19" t="s">
        <v>393</v>
      </c>
      <c r="C203" s="20">
        <v>20</v>
      </c>
    </row>
    <row r="204" spans="1:3" s="21" customFormat="1" ht="21.95" customHeight="1">
      <c r="A204" s="19" t="s">
        <v>394</v>
      </c>
      <c r="B204" s="19" t="s">
        <v>40</v>
      </c>
      <c r="C204" s="20">
        <v>130.86000000000001</v>
      </c>
    </row>
    <row r="205" spans="1:3" s="18" customFormat="1" ht="21.95" customHeight="1">
      <c r="A205" s="16" t="s">
        <v>395</v>
      </c>
      <c r="B205" s="16" t="s">
        <v>396</v>
      </c>
      <c r="C205" s="17">
        <v>497.08</v>
      </c>
    </row>
    <row r="206" spans="1:3" s="21" customFormat="1" ht="21.95" customHeight="1">
      <c r="A206" s="19" t="s">
        <v>397</v>
      </c>
      <c r="B206" s="19" t="s">
        <v>398</v>
      </c>
      <c r="C206" s="20">
        <v>497.08</v>
      </c>
    </row>
    <row r="207" spans="1:3" s="21" customFormat="1" ht="21.95" customHeight="1">
      <c r="A207" s="19" t="s">
        <v>399</v>
      </c>
      <c r="B207" s="19" t="s">
        <v>400</v>
      </c>
      <c r="C207" s="20">
        <v>497.08</v>
      </c>
    </row>
    <row r="208" spans="1:3" s="18" customFormat="1" ht="21.95" customHeight="1">
      <c r="A208" s="16" t="s">
        <v>401</v>
      </c>
      <c r="B208" s="16" t="s">
        <v>402</v>
      </c>
      <c r="C208" s="17">
        <v>1400</v>
      </c>
    </row>
    <row r="209" spans="1:3" s="18" customFormat="1" ht="21.95" customHeight="1">
      <c r="A209" s="16" t="s">
        <v>403</v>
      </c>
      <c r="B209" s="16" t="s">
        <v>404</v>
      </c>
      <c r="C209" s="17">
        <v>10395</v>
      </c>
    </row>
    <row r="210" spans="1:3" s="21" customFormat="1" ht="21.95" customHeight="1">
      <c r="A210" s="19" t="s">
        <v>405</v>
      </c>
      <c r="B210" s="19" t="s">
        <v>406</v>
      </c>
      <c r="C210" s="20">
        <v>5415</v>
      </c>
    </row>
    <row r="211" spans="1:3" s="21" customFormat="1" ht="21.95" customHeight="1">
      <c r="A211" s="19" t="s">
        <v>407</v>
      </c>
      <c r="B211" s="19" t="s">
        <v>408</v>
      </c>
      <c r="C211" s="20">
        <v>4980</v>
      </c>
    </row>
    <row r="212" spans="1:3" s="21" customFormat="1" ht="21.95" customHeight="1">
      <c r="A212" s="19" t="s">
        <v>409</v>
      </c>
      <c r="B212" s="19" t="s">
        <v>410</v>
      </c>
      <c r="C212" s="20">
        <v>4980</v>
      </c>
    </row>
    <row r="213" spans="1:3" s="22" customFormat="1" ht="20.25" customHeight="1">
      <c r="A213" s="22" t="s">
        <v>411</v>
      </c>
    </row>
    <row r="214" spans="1:3" s="21" customFormat="1">
      <c r="B214" s="23"/>
    </row>
    <row r="215" spans="1:3" s="21" customFormat="1">
      <c r="B215" s="23"/>
    </row>
    <row r="216" spans="1:3" s="21" customFormat="1">
      <c r="B216" s="23"/>
    </row>
    <row r="217" spans="1:3" s="21" customFormat="1">
      <c r="B217" s="23"/>
    </row>
    <row r="218" spans="1:3" s="21" customFormat="1">
      <c r="B218" s="23"/>
    </row>
    <row r="219" spans="1:3" s="21" customFormat="1">
      <c r="B219" s="23"/>
    </row>
    <row r="220" spans="1:3" s="21" customFormat="1">
      <c r="B220" s="23"/>
    </row>
    <row r="221" spans="1:3" s="21" customFormat="1">
      <c r="B221" s="23"/>
    </row>
    <row r="222" spans="1:3" s="21" customFormat="1">
      <c r="B222" s="23"/>
    </row>
    <row r="223" spans="1:3" s="21" customFormat="1">
      <c r="B223" s="23"/>
    </row>
    <row r="224" spans="1:3" s="21" customFormat="1">
      <c r="B224" s="23"/>
    </row>
    <row r="225" spans="2:2" s="21" customFormat="1">
      <c r="B225" s="23"/>
    </row>
    <row r="226" spans="2:2" s="21" customFormat="1">
      <c r="B226" s="23"/>
    </row>
    <row r="227" spans="2:2" s="21" customFormat="1">
      <c r="B227" s="23"/>
    </row>
    <row r="228" spans="2:2" s="21" customFormat="1">
      <c r="B228" s="23"/>
    </row>
    <row r="229" spans="2:2" s="21" customFormat="1">
      <c r="B229" s="23"/>
    </row>
    <row r="230" spans="2:2" s="21" customFormat="1">
      <c r="B230" s="23"/>
    </row>
    <row r="231" spans="2:2" s="21" customFormat="1">
      <c r="B231" s="23"/>
    </row>
    <row r="232" spans="2:2" s="21" customFormat="1">
      <c r="B232" s="23"/>
    </row>
    <row r="233" spans="2:2" s="21" customFormat="1">
      <c r="B233" s="23"/>
    </row>
    <row r="234" spans="2:2" s="21" customFormat="1">
      <c r="B234" s="23"/>
    </row>
    <row r="235" spans="2:2" s="21" customFormat="1">
      <c r="B235" s="23"/>
    </row>
    <row r="236" spans="2:2" s="21" customFormat="1">
      <c r="B236" s="23"/>
    </row>
    <row r="237" spans="2:2" s="21" customFormat="1">
      <c r="B237" s="23"/>
    </row>
    <row r="238" spans="2:2" s="21" customFormat="1">
      <c r="B238" s="23"/>
    </row>
    <row r="239" spans="2:2" s="21" customFormat="1">
      <c r="B239" s="23"/>
    </row>
    <row r="240" spans="2:2" s="21" customFormat="1">
      <c r="B240" s="23"/>
    </row>
    <row r="241" spans="2:2" s="21" customFormat="1">
      <c r="B241" s="23"/>
    </row>
    <row r="242" spans="2:2" s="21" customFormat="1">
      <c r="B242" s="23"/>
    </row>
    <row r="243" spans="2:2" s="21" customFormat="1">
      <c r="B243" s="23"/>
    </row>
    <row r="244" spans="2:2" s="21" customFormat="1">
      <c r="B244" s="23"/>
    </row>
    <row r="245" spans="2:2" s="21" customFormat="1">
      <c r="B245" s="23"/>
    </row>
    <row r="246" spans="2:2" s="21" customFormat="1">
      <c r="B246" s="23"/>
    </row>
    <row r="247" spans="2:2" s="21" customFormat="1">
      <c r="B247" s="23"/>
    </row>
    <row r="248" spans="2:2" s="21" customFormat="1">
      <c r="B248" s="23"/>
    </row>
    <row r="249" spans="2:2" s="21" customFormat="1">
      <c r="B249" s="23"/>
    </row>
    <row r="250" spans="2:2" s="21" customFormat="1">
      <c r="B250" s="23"/>
    </row>
    <row r="251" spans="2:2" s="21" customFormat="1">
      <c r="B251" s="23"/>
    </row>
    <row r="252" spans="2:2" s="21" customFormat="1">
      <c r="B252" s="23"/>
    </row>
    <row r="253" spans="2:2" s="21" customFormat="1">
      <c r="B253" s="23"/>
    </row>
    <row r="254" spans="2:2" s="21" customFormat="1">
      <c r="B254" s="23"/>
    </row>
    <row r="255" spans="2:2" s="21" customFormat="1">
      <c r="B255" s="23"/>
    </row>
    <row r="256" spans="2:2" s="21" customFormat="1">
      <c r="B256" s="23"/>
    </row>
    <row r="257" spans="2:2" s="21" customFormat="1">
      <c r="B257" s="23"/>
    </row>
    <row r="258" spans="2:2" s="21" customFormat="1">
      <c r="B258" s="23"/>
    </row>
    <row r="259" spans="2:2" s="21" customFormat="1">
      <c r="B259" s="23"/>
    </row>
    <row r="260" spans="2:2" s="21" customFormat="1">
      <c r="B260" s="23"/>
    </row>
    <row r="261" spans="2:2" s="21" customFormat="1">
      <c r="B261" s="23"/>
    </row>
    <row r="262" spans="2:2" s="21" customFormat="1">
      <c r="B262" s="23"/>
    </row>
    <row r="263" spans="2:2" s="21" customFormat="1">
      <c r="B263" s="23"/>
    </row>
    <row r="264" spans="2:2" s="21" customFormat="1">
      <c r="B264" s="23"/>
    </row>
    <row r="265" spans="2:2" s="21" customFormat="1">
      <c r="B265" s="23"/>
    </row>
    <row r="266" spans="2:2" s="21" customFormat="1">
      <c r="B266" s="23"/>
    </row>
    <row r="267" spans="2:2" s="21" customFormat="1">
      <c r="B267" s="23"/>
    </row>
    <row r="268" spans="2:2" s="21" customFormat="1">
      <c r="B268" s="23"/>
    </row>
    <row r="269" spans="2:2" s="21" customFormat="1">
      <c r="B269" s="23"/>
    </row>
    <row r="270" spans="2:2" s="21" customFormat="1">
      <c r="B270" s="23"/>
    </row>
    <row r="271" spans="2:2" s="21" customFormat="1">
      <c r="B271" s="23"/>
    </row>
    <row r="272" spans="2:2" s="21" customFormat="1">
      <c r="B272" s="23"/>
    </row>
    <row r="273" spans="2:2" s="21" customFormat="1">
      <c r="B273" s="23"/>
    </row>
    <row r="274" spans="2:2" s="21" customFormat="1">
      <c r="B274" s="23"/>
    </row>
    <row r="275" spans="2:2" s="21" customFormat="1">
      <c r="B275" s="23"/>
    </row>
    <row r="276" spans="2:2" s="21" customFormat="1">
      <c r="B276" s="23"/>
    </row>
    <row r="277" spans="2:2" s="21" customFormat="1">
      <c r="B277" s="23"/>
    </row>
    <row r="278" spans="2:2" s="21" customFormat="1">
      <c r="B278" s="23"/>
    </row>
    <row r="279" spans="2:2" s="21" customFormat="1">
      <c r="B279" s="23"/>
    </row>
    <row r="280" spans="2:2" s="21" customFormat="1">
      <c r="B280" s="23"/>
    </row>
    <row r="281" spans="2:2" s="21" customFormat="1">
      <c r="B281" s="23"/>
    </row>
    <row r="282" spans="2:2" s="21" customFormat="1">
      <c r="B282" s="23"/>
    </row>
    <row r="283" spans="2:2" s="21" customFormat="1">
      <c r="B283" s="23"/>
    </row>
    <row r="284" spans="2:2" s="21" customFormat="1">
      <c r="B284" s="23"/>
    </row>
    <row r="285" spans="2:2" s="21" customFormat="1">
      <c r="B285" s="23"/>
    </row>
    <row r="286" spans="2:2" s="21" customFormat="1">
      <c r="B286" s="23"/>
    </row>
    <row r="287" spans="2:2" s="21" customFormat="1">
      <c r="B287" s="23"/>
    </row>
    <row r="288" spans="2:2" s="21" customFormat="1">
      <c r="B288" s="23"/>
    </row>
    <row r="289" spans="2:2" s="21" customFormat="1">
      <c r="B289" s="23"/>
    </row>
    <row r="290" spans="2:2" s="21" customFormat="1">
      <c r="B290" s="23"/>
    </row>
    <row r="291" spans="2:2" s="21" customFormat="1">
      <c r="B291" s="23"/>
    </row>
    <row r="292" spans="2:2" s="21" customFormat="1">
      <c r="B292" s="23"/>
    </row>
    <row r="293" spans="2:2" s="21" customFormat="1">
      <c r="B293" s="23"/>
    </row>
    <row r="294" spans="2:2" s="21" customFormat="1">
      <c r="B294" s="23"/>
    </row>
  </sheetData>
  <mergeCells count="1">
    <mergeCell ref="A2:C2"/>
  </mergeCells>
  <phoneticPr fontId="3" type="noConversion"/>
  <printOptions horizontalCentered="1"/>
  <pageMargins left="0.39370078740157483" right="0.39370078740157483" top="1.1417322834645669" bottom="0.78740157480314965" header="0.23622047244094491" footer="0.35433070866141736"/>
  <pageSetup paperSize="9" firstPageNumber="15" orientation="portrait" r:id="rId1"/>
  <headerFooter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showZeros="0" topLeftCell="A13" workbookViewId="0">
      <selection activeCell="J27" sqref="J27"/>
    </sheetView>
  </sheetViews>
  <sheetFormatPr defaultRowHeight="14.25"/>
  <cols>
    <col min="1" max="1" width="14" style="9" customWidth="1"/>
    <col min="2" max="2" width="38.5" style="69" customWidth="1"/>
    <col min="3" max="3" width="20.375" style="9" customWidth="1"/>
    <col min="4" max="256" width="9" style="9"/>
    <col min="257" max="257" width="14" style="9" customWidth="1"/>
    <col min="258" max="258" width="38.5" style="9" customWidth="1"/>
    <col min="259" max="259" width="20.375" style="9" customWidth="1"/>
    <col min="260" max="512" width="9" style="9"/>
    <col min="513" max="513" width="14" style="9" customWidth="1"/>
    <col min="514" max="514" width="38.5" style="9" customWidth="1"/>
    <col min="515" max="515" width="20.375" style="9" customWidth="1"/>
    <col min="516" max="768" width="9" style="9"/>
    <col min="769" max="769" width="14" style="9" customWidth="1"/>
    <col min="770" max="770" width="38.5" style="9" customWidth="1"/>
    <col min="771" max="771" width="20.375" style="9" customWidth="1"/>
    <col min="772" max="1024" width="9" style="9"/>
    <col min="1025" max="1025" width="14" style="9" customWidth="1"/>
    <col min="1026" max="1026" width="38.5" style="9" customWidth="1"/>
    <col min="1027" max="1027" width="20.375" style="9" customWidth="1"/>
    <col min="1028" max="1280" width="9" style="9"/>
    <col min="1281" max="1281" width="14" style="9" customWidth="1"/>
    <col min="1282" max="1282" width="38.5" style="9" customWidth="1"/>
    <col min="1283" max="1283" width="20.375" style="9" customWidth="1"/>
    <col min="1284" max="1536" width="9" style="9"/>
    <col min="1537" max="1537" width="14" style="9" customWidth="1"/>
    <col min="1538" max="1538" width="38.5" style="9" customWidth="1"/>
    <col min="1539" max="1539" width="20.375" style="9" customWidth="1"/>
    <col min="1540" max="1792" width="9" style="9"/>
    <col min="1793" max="1793" width="14" style="9" customWidth="1"/>
    <col min="1794" max="1794" width="38.5" style="9" customWidth="1"/>
    <col min="1795" max="1795" width="20.375" style="9" customWidth="1"/>
    <col min="1796" max="2048" width="9" style="9"/>
    <col min="2049" max="2049" width="14" style="9" customWidth="1"/>
    <col min="2050" max="2050" width="38.5" style="9" customWidth="1"/>
    <col min="2051" max="2051" width="20.375" style="9" customWidth="1"/>
    <col min="2052" max="2304" width="9" style="9"/>
    <col min="2305" max="2305" width="14" style="9" customWidth="1"/>
    <col min="2306" max="2306" width="38.5" style="9" customWidth="1"/>
    <col min="2307" max="2307" width="20.375" style="9" customWidth="1"/>
    <col min="2308" max="2560" width="9" style="9"/>
    <col min="2561" max="2561" width="14" style="9" customWidth="1"/>
    <col min="2562" max="2562" width="38.5" style="9" customWidth="1"/>
    <col min="2563" max="2563" width="20.375" style="9" customWidth="1"/>
    <col min="2564" max="2816" width="9" style="9"/>
    <col min="2817" max="2817" width="14" style="9" customWidth="1"/>
    <col min="2818" max="2818" width="38.5" style="9" customWidth="1"/>
    <col min="2819" max="2819" width="20.375" style="9" customWidth="1"/>
    <col min="2820" max="3072" width="9" style="9"/>
    <col min="3073" max="3073" width="14" style="9" customWidth="1"/>
    <col min="3074" max="3074" width="38.5" style="9" customWidth="1"/>
    <col min="3075" max="3075" width="20.375" style="9" customWidth="1"/>
    <col min="3076" max="3328" width="9" style="9"/>
    <col min="3329" max="3329" width="14" style="9" customWidth="1"/>
    <col min="3330" max="3330" width="38.5" style="9" customWidth="1"/>
    <col min="3331" max="3331" width="20.375" style="9" customWidth="1"/>
    <col min="3332" max="3584" width="9" style="9"/>
    <col min="3585" max="3585" width="14" style="9" customWidth="1"/>
    <col min="3586" max="3586" width="38.5" style="9" customWidth="1"/>
    <col min="3587" max="3587" width="20.375" style="9" customWidth="1"/>
    <col min="3588" max="3840" width="9" style="9"/>
    <col min="3841" max="3841" width="14" style="9" customWidth="1"/>
    <col min="3842" max="3842" width="38.5" style="9" customWidth="1"/>
    <col min="3843" max="3843" width="20.375" style="9" customWidth="1"/>
    <col min="3844" max="4096" width="9" style="9"/>
    <col min="4097" max="4097" width="14" style="9" customWidth="1"/>
    <col min="4098" max="4098" width="38.5" style="9" customWidth="1"/>
    <col min="4099" max="4099" width="20.375" style="9" customWidth="1"/>
    <col min="4100" max="4352" width="9" style="9"/>
    <col min="4353" max="4353" width="14" style="9" customWidth="1"/>
    <col min="4354" max="4354" width="38.5" style="9" customWidth="1"/>
    <col min="4355" max="4355" width="20.375" style="9" customWidth="1"/>
    <col min="4356" max="4608" width="9" style="9"/>
    <col min="4609" max="4609" width="14" style="9" customWidth="1"/>
    <col min="4610" max="4610" width="38.5" style="9" customWidth="1"/>
    <col min="4611" max="4611" width="20.375" style="9" customWidth="1"/>
    <col min="4612" max="4864" width="9" style="9"/>
    <col min="4865" max="4865" width="14" style="9" customWidth="1"/>
    <col min="4866" max="4866" width="38.5" style="9" customWidth="1"/>
    <col min="4867" max="4867" width="20.375" style="9" customWidth="1"/>
    <col min="4868" max="5120" width="9" style="9"/>
    <col min="5121" max="5121" width="14" style="9" customWidth="1"/>
    <col min="5122" max="5122" width="38.5" style="9" customWidth="1"/>
    <col min="5123" max="5123" width="20.375" style="9" customWidth="1"/>
    <col min="5124" max="5376" width="9" style="9"/>
    <col min="5377" max="5377" width="14" style="9" customWidth="1"/>
    <col min="5378" max="5378" width="38.5" style="9" customWidth="1"/>
    <col min="5379" max="5379" width="20.375" style="9" customWidth="1"/>
    <col min="5380" max="5632" width="9" style="9"/>
    <col min="5633" max="5633" width="14" style="9" customWidth="1"/>
    <col min="5634" max="5634" width="38.5" style="9" customWidth="1"/>
    <col min="5635" max="5635" width="20.375" style="9" customWidth="1"/>
    <col min="5636" max="5888" width="9" style="9"/>
    <col min="5889" max="5889" width="14" style="9" customWidth="1"/>
    <col min="5890" max="5890" width="38.5" style="9" customWidth="1"/>
    <col min="5891" max="5891" width="20.375" style="9" customWidth="1"/>
    <col min="5892" max="6144" width="9" style="9"/>
    <col min="6145" max="6145" width="14" style="9" customWidth="1"/>
    <col min="6146" max="6146" width="38.5" style="9" customWidth="1"/>
    <col min="6147" max="6147" width="20.375" style="9" customWidth="1"/>
    <col min="6148" max="6400" width="9" style="9"/>
    <col min="6401" max="6401" width="14" style="9" customWidth="1"/>
    <col min="6402" max="6402" width="38.5" style="9" customWidth="1"/>
    <col min="6403" max="6403" width="20.375" style="9" customWidth="1"/>
    <col min="6404" max="6656" width="9" style="9"/>
    <col min="6657" max="6657" width="14" style="9" customWidth="1"/>
    <col min="6658" max="6658" width="38.5" style="9" customWidth="1"/>
    <col min="6659" max="6659" width="20.375" style="9" customWidth="1"/>
    <col min="6660" max="6912" width="9" style="9"/>
    <col min="6913" max="6913" width="14" style="9" customWidth="1"/>
    <col min="6914" max="6914" width="38.5" style="9" customWidth="1"/>
    <col min="6915" max="6915" width="20.375" style="9" customWidth="1"/>
    <col min="6916" max="7168" width="9" style="9"/>
    <col min="7169" max="7169" width="14" style="9" customWidth="1"/>
    <col min="7170" max="7170" width="38.5" style="9" customWidth="1"/>
    <col min="7171" max="7171" width="20.375" style="9" customWidth="1"/>
    <col min="7172" max="7424" width="9" style="9"/>
    <col min="7425" max="7425" width="14" style="9" customWidth="1"/>
    <col min="7426" max="7426" width="38.5" style="9" customWidth="1"/>
    <col min="7427" max="7427" width="20.375" style="9" customWidth="1"/>
    <col min="7428" max="7680" width="9" style="9"/>
    <col min="7681" max="7681" width="14" style="9" customWidth="1"/>
    <col min="7682" max="7682" width="38.5" style="9" customWidth="1"/>
    <col min="7683" max="7683" width="20.375" style="9" customWidth="1"/>
    <col min="7684" max="7936" width="9" style="9"/>
    <col min="7937" max="7937" width="14" style="9" customWidth="1"/>
    <col min="7938" max="7938" width="38.5" style="9" customWidth="1"/>
    <col min="7939" max="7939" width="20.375" style="9" customWidth="1"/>
    <col min="7940" max="8192" width="9" style="9"/>
    <col min="8193" max="8193" width="14" style="9" customWidth="1"/>
    <col min="8194" max="8194" width="38.5" style="9" customWidth="1"/>
    <col min="8195" max="8195" width="20.375" style="9" customWidth="1"/>
    <col min="8196" max="8448" width="9" style="9"/>
    <col min="8449" max="8449" width="14" style="9" customWidth="1"/>
    <col min="8450" max="8450" width="38.5" style="9" customWidth="1"/>
    <col min="8451" max="8451" width="20.375" style="9" customWidth="1"/>
    <col min="8452" max="8704" width="9" style="9"/>
    <col min="8705" max="8705" width="14" style="9" customWidth="1"/>
    <col min="8706" max="8706" width="38.5" style="9" customWidth="1"/>
    <col min="8707" max="8707" width="20.375" style="9" customWidth="1"/>
    <col min="8708" max="8960" width="9" style="9"/>
    <col min="8961" max="8961" width="14" style="9" customWidth="1"/>
    <col min="8962" max="8962" width="38.5" style="9" customWidth="1"/>
    <col min="8963" max="8963" width="20.375" style="9" customWidth="1"/>
    <col min="8964" max="9216" width="9" style="9"/>
    <col min="9217" max="9217" width="14" style="9" customWidth="1"/>
    <col min="9218" max="9218" width="38.5" style="9" customWidth="1"/>
    <col min="9219" max="9219" width="20.375" style="9" customWidth="1"/>
    <col min="9220" max="9472" width="9" style="9"/>
    <col min="9473" max="9473" width="14" style="9" customWidth="1"/>
    <col min="9474" max="9474" width="38.5" style="9" customWidth="1"/>
    <col min="9475" max="9475" width="20.375" style="9" customWidth="1"/>
    <col min="9476" max="9728" width="9" style="9"/>
    <col min="9729" max="9729" width="14" style="9" customWidth="1"/>
    <col min="9730" max="9730" width="38.5" style="9" customWidth="1"/>
    <col min="9731" max="9731" width="20.375" style="9" customWidth="1"/>
    <col min="9732" max="9984" width="9" style="9"/>
    <col min="9985" max="9985" width="14" style="9" customWidth="1"/>
    <col min="9986" max="9986" width="38.5" style="9" customWidth="1"/>
    <col min="9987" max="9987" width="20.375" style="9" customWidth="1"/>
    <col min="9988" max="10240" width="9" style="9"/>
    <col min="10241" max="10241" width="14" style="9" customWidth="1"/>
    <col min="10242" max="10242" width="38.5" style="9" customWidth="1"/>
    <col min="10243" max="10243" width="20.375" style="9" customWidth="1"/>
    <col min="10244" max="10496" width="9" style="9"/>
    <col min="10497" max="10497" width="14" style="9" customWidth="1"/>
    <col min="10498" max="10498" width="38.5" style="9" customWidth="1"/>
    <col min="10499" max="10499" width="20.375" style="9" customWidth="1"/>
    <col min="10500" max="10752" width="9" style="9"/>
    <col min="10753" max="10753" width="14" style="9" customWidth="1"/>
    <col min="10754" max="10754" width="38.5" style="9" customWidth="1"/>
    <col min="10755" max="10755" width="20.375" style="9" customWidth="1"/>
    <col min="10756" max="11008" width="9" style="9"/>
    <col min="11009" max="11009" width="14" style="9" customWidth="1"/>
    <col min="11010" max="11010" width="38.5" style="9" customWidth="1"/>
    <col min="11011" max="11011" width="20.375" style="9" customWidth="1"/>
    <col min="11012" max="11264" width="9" style="9"/>
    <col min="11265" max="11265" width="14" style="9" customWidth="1"/>
    <col min="11266" max="11266" width="38.5" style="9" customWidth="1"/>
    <col min="11267" max="11267" width="20.375" style="9" customWidth="1"/>
    <col min="11268" max="11520" width="9" style="9"/>
    <col min="11521" max="11521" width="14" style="9" customWidth="1"/>
    <col min="11522" max="11522" width="38.5" style="9" customWidth="1"/>
    <col min="11523" max="11523" width="20.375" style="9" customWidth="1"/>
    <col min="11524" max="11776" width="9" style="9"/>
    <col min="11777" max="11777" width="14" style="9" customWidth="1"/>
    <col min="11778" max="11778" width="38.5" style="9" customWidth="1"/>
    <col min="11779" max="11779" width="20.375" style="9" customWidth="1"/>
    <col min="11780" max="12032" width="9" style="9"/>
    <col min="12033" max="12033" width="14" style="9" customWidth="1"/>
    <col min="12034" max="12034" width="38.5" style="9" customWidth="1"/>
    <col min="12035" max="12035" width="20.375" style="9" customWidth="1"/>
    <col min="12036" max="12288" width="9" style="9"/>
    <col min="12289" max="12289" width="14" style="9" customWidth="1"/>
    <col min="12290" max="12290" width="38.5" style="9" customWidth="1"/>
    <col min="12291" max="12291" width="20.375" style="9" customWidth="1"/>
    <col min="12292" max="12544" width="9" style="9"/>
    <col min="12545" max="12545" width="14" style="9" customWidth="1"/>
    <col min="12546" max="12546" width="38.5" style="9" customWidth="1"/>
    <col min="12547" max="12547" width="20.375" style="9" customWidth="1"/>
    <col min="12548" max="12800" width="9" style="9"/>
    <col min="12801" max="12801" width="14" style="9" customWidth="1"/>
    <col min="12802" max="12802" width="38.5" style="9" customWidth="1"/>
    <col min="12803" max="12803" width="20.375" style="9" customWidth="1"/>
    <col min="12804" max="13056" width="9" style="9"/>
    <col min="13057" max="13057" width="14" style="9" customWidth="1"/>
    <col min="13058" max="13058" width="38.5" style="9" customWidth="1"/>
    <col min="13059" max="13059" width="20.375" style="9" customWidth="1"/>
    <col min="13060" max="13312" width="9" style="9"/>
    <col min="13313" max="13313" width="14" style="9" customWidth="1"/>
    <col min="13314" max="13314" width="38.5" style="9" customWidth="1"/>
    <col min="13315" max="13315" width="20.375" style="9" customWidth="1"/>
    <col min="13316" max="13568" width="9" style="9"/>
    <col min="13569" max="13569" width="14" style="9" customWidth="1"/>
    <col min="13570" max="13570" width="38.5" style="9" customWidth="1"/>
    <col min="13571" max="13571" width="20.375" style="9" customWidth="1"/>
    <col min="13572" max="13824" width="9" style="9"/>
    <col min="13825" max="13825" width="14" style="9" customWidth="1"/>
    <col min="13826" max="13826" width="38.5" style="9" customWidth="1"/>
    <col min="13827" max="13827" width="20.375" style="9" customWidth="1"/>
    <col min="13828" max="14080" width="9" style="9"/>
    <col min="14081" max="14081" width="14" style="9" customWidth="1"/>
    <col min="14082" max="14082" width="38.5" style="9" customWidth="1"/>
    <col min="14083" max="14083" width="20.375" style="9" customWidth="1"/>
    <col min="14084" max="14336" width="9" style="9"/>
    <col min="14337" max="14337" width="14" style="9" customWidth="1"/>
    <col min="14338" max="14338" width="38.5" style="9" customWidth="1"/>
    <col min="14339" max="14339" width="20.375" style="9" customWidth="1"/>
    <col min="14340" max="14592" width="9" style="9"/>
    <col min="14593" max="14593" width="14" style="9" customWidth="1"/>
    <col min="14594" max="14594" width="38.5" style="9" customWidth="1"/>
    <col min="14595" max="14595" width="20.375" style="9" customWidth="1"/>
    <col min="14596" max="14848" width="9" style="9"/>
    <col min="14849" max="14849" width="14" style="9" customWidth="1"/>
    <col min="14850" max="14850" width="38.5" style="9" customWidth="1"/>
    <col min="14851" max="14851" width="20.375" style="9" customWidth="1"/>
    <col min="14852" max="15104" width="9" style="9"/>
    <col min="15105" max="15105" width="14" style="9" customWidth="1"/>
    <col min="15106" max="15106" width="38.5" style="9" customWidth="1"/>
    <col min="15107" max="15107" width="20.375" style="9" customWidth="1"/>
    <col min="15108" max="15360" width="9" style="9"/>
    <col min="15361" max="15361" width="14" style="9" customWidth="1"/>
    <col min="15362" max="15362" width="38.5" style="9" customWidth="1"/>
    <col min="15363" max="15363" width="20.375" style="9" customWidth="1"/>
    <col min="15364" max="15616" width="9" style="9"/>
    <col min="15617" max="15617" width="14" style="9" customWidth="1"/>
    <col min="15618" max="15618" width="38.5" style="9" customWidth="1"/>
    <col min="15619" max="15619" width="20.375" style="9" customWidth="1"/>
    <col min="15620" max="15872" width="9" style="9"/>
    <col min="15873" max="15873" width="14" style="9" customWidth="1"/>
    <col min="15874" max="15874" width="38.5" style="9" customWidth="1"/>
    <col min="15875" max="15875" width="20.375" style="9" customWidth="1"/>
    <col min="15876" max="16128" width="9" style="9"/>
    <col min="16129" max="16129" width="14" style="9" customWidth="1"/>
    <col min="16130" max="16130" width="38.5" style="9" customWidth="1"/>
    <col min="16131" max="16131" width="20.375" style="9" customWidth="1"/>
    <col min="16132" max="16384" width="9" style="9"/>
  </cols>
  <sheetData>
    <row r="1" spans="1:3">
      <c r="A1" s="69" t="s">
        <v>566</v>
      </c>
    </row>
    <row r="2" spans="1:3" ht="31.5" customHeight="1">
      <c r="A2" s="99" t="s">
        <v>567</v>
      </c>
      <c r="B2" s="99"/>
      <c r="C2" s="99"/>
    </row>
    <row r="4" spans="1:3">
      <c r="B4" s="66"/>
      <c r="C4" s="66" t="s">
        <v>20</v>
      </c>
    </row>
    <row r="5" spans="1:3" s="69" customFormat="1" ht="30" customHeight="1">
      <c r="A5" s="67" t="s">
        <v>21</v>
      </c>
      <c r="B5" s="68" t="s">
        <v>22</v>
      </c>
      <c r="C5" s="67" t="s">
        <v>435</v>
      </c>
    </row>
    <row r="6" spans="1:3" s="15" customFormat="1" ht="15.95" customHeight="1">
      <c r="A6" s="70" t="s">
        <v>23</v>
      </c>
      <c r="B6" s="71" t="s">
        <v>474</v>
      </c>
      <c r="C6" s="72">
        <f>SUM(C7,C13,C31,C38)</f>
        <v>18485.129999999997</v>
      </c>
    </row>
    <row r="7" spans="1:3" s="69" customFormat="1" ht="15.95" customHeight="1">
      <c r="A7" s="73" t="s">
        <v>500</v>
      </c>
      <c r="B7" s="73" t="s">
        <v>501</v>
      </c>
      <c r="C7" s="74">
        <f>SUM(C8:C12)</f>
        <v>13791.059999999998</v>
      </c>
    </row>
    <row r="8" spans="1:3" s="69" customFormat="1" ht="15.95" customHeight="1">
      <c r="A8" s="75" t="s">
        <v>502</v>
      </c>
      <c r="B8" s="76" t="s">
        <v>503</v>
      </c>
      <c r="C8" s="77">
        <v>4236.5600000000004</v>
      </c>
    </row>
    <row r="9" spans="1:3" s="69" customFormat="1" ht="15.95" customHeight="1">
      <c r="A9" s="75" t="s">
        <v>504</v>
      </c>
      <c r="B9" s="76" t="s">
        <v>505</v>
      </c>
      <c r="C9" s="77">
        <v>685.78</v>
      </c>
    </row>
    <row r="10" spans="1:3" s="69" customFormat="1" ht="15.95" customHeight="1">
      <c r="A10" s="75" t="s">
        <v>506</v>
      </c>
      <c r="B10" s="76" t="s">
        <v>507</v>
      </c>
      <c r="C10" s="77">
        <v>46.08</v>
      </c>
    </row>
    <row r="11" spans="1:3" s="69" customFormat="1" ht="15.95" customHeight="1">
      <c r="A11" s="75" t="s">
        <v>508</v>
      </c>
      <c r="B11" s="76" t="s">
        <v>509</v>
      </c>
      <c r="C11" s="77">
        <v>4446.1099999999997</v>
      </c>
    </row>
    <row r="12" spans="1:3" s="69" customFormat="1" ht="15.95" customHeight="1">
      <c r="A12" s="75" t="s">
        <v>510</v>
      </c>
      <c r="B12" s="76" t="s">
        <v>511</v>
      </c>
      <c r="C12" s="77">
        <v>4376.53</v>
      </c>
    </row>
    <row r="13" spans="1:3" s="69" customFormat="1" ht="15.95" customHeight="1">
      <c r="A13" s="73" t="s">
        <v>512</v>
      </c>
      <c r="B13" s="73" t="s">
        <v>513</v>
      </c>
      <c r="C13" s="74">
        <f>SUM(C14:C30)</f>
        <v>3025.97</v>
      </c>
    </row>
    <row r="14" spans="1:3" ht="15.95" customHeight="1">
      <c r="A14" s="75" t="s">
        <v>514</v>
      </c>
      <c r="B14" s="76" t="s">
        <v>515</v>
      </c>
      <c r="C14" s="77">
        <v>504.16</v>
      </c>
    </row>
    <row r="15" spans="1:3" ht="15.95" customHeight="1">
      <c r="A15" s="75" t="s">
        <v>516</v>
      </c>
      <c r="B15" s="76" t="s">
        <v>517</v>
      </c>
      <c r="C15" s="77">
        <v>36.81</v>
      </c>
    </row>
    <row r="16" spans="1:3" ht="15.95" customHeight="1">
      <c r="A16" s="75" t="s">
        <v>518</v>
      </c>
      <c r="B16" s="76" t="s">
        <v>519</v>
      </c>
      <c r="C16" s="77">
        <v>35.729999999999997</v>
      </c>
    </row>
    <row r="17" spans="1:3" ht="15.95" customHeight="1">
      <c r="A17" s="75" t="s">
        <v>520</v>
      </c>
      <c r="B17" s="76" t="s">
        <v>521</v>
      </c>
      <c r="C17" s="77">
        <v>191.12</v>
      </c>
    </row>
    <row r="18" spans="1:3" ht="15.95" customHeight="1">
      <c r="A18" s="75" t="s">
        <v>522</v>
      </c>
      <c r="B18" s="76" t="s">
        <v>523</v>
      </c>
      <c r="C18" s="77">
        <v>12</v>
      </c>
    </row>
    <row r="19" spans="1:3" ht="15.95" customHeight="1">
      <c r="A19" s="75" t="s">
        <v>524</v>
      </c>
      <c r="B19" s="76" t="s">
        <v>525</v>
      </c>
      <c r="C19" s="77">
        <v>302.35000000000002</v>
      </c>
    </row>
    <row r="20" spans="1:3" ht="15.95" customHeight="1">
      <c r="A20" s="75" t="s">
        <v>526</v>
      </c>
      <c r="B20" s="76" t="s">
        <v>527</v>
      </c>
      <c r="C20" s="77">
        <v>517</v>
      </c>
    </row>
    <row r="21" spans="1:3" ht="15.95" customHeight="1">
      <c r="A21" s="75" t="s">
        <v>528</v>
      </c>
      <c r="B21" s="76" t="s">
        <v>529</v>
      </c>
      <c r="C21" s="77">
        <v>198.12</v>
      </c>
    </row>
    <row r="22" spans="1:3" ht="15.95" customHeight="1">
      <c r="A22" s="75" t="s">
        <v>530</v>
      </c>
      <c r="B22" s="76" t="s">
        <v>531</v>
      </c>
      <c r="C22" s="77">
        <v>36.92</v>
      </c>
    </row>
    <row r="23" spans="1:3" ht="15.95" customHeight="1">
      <c r="A23" s="75" t="s">
        <v>532</v>
      </c>
      <c r="B23" s="76" t="s">
        <v>533</v>
      </c>
      <c r="C23" s="77">
        <v>115.4</v>
      </c>
    </row>
    <row r="24" spans="1:3" ht="15.95" customHeight="1">
      <c r="A24" s="75" t="s">
        <v>534</v>
      </c>
      <c r="B24" s="76" t="s">
        <v>535</v>
      </c>
      <c r="C24" s="77">
        <v>127.25</v>
      </c>
    </row>
    <row r="25" spans="1:3" ht="15.95" customHeight="1">
      <c r="A25" s="75" t="s">
        <v>536</v>
      </c>
      <c r="B25" s="76" t="s">
        <v>537</v>
      </c>
      <c r="C25" s="77">
        <v>208</v>
      </c>
    </row>
    <row r="26" spans="1:3" ht="15.95" customHeight="1">
      <c r="A26" s="75" t="s">
        <v>538</v>
      </c>
      <c r="B26" s="76" t="s">
        <v>539</v>
      </c>
      <c r="C26" s="77">
        <v>20.9</v>
      </c>
    </row>
    <row r="27" spans="1:3" ht="15.95" customHeight="1">
      <c r="A27" s="75" t="s">
        <v>540</v>
      </c>
      <c r="B27" s="76" t="s">
        <v>541</v>
      </c>
      <c r="C27" s="77">
        <v>169.64</v>
      </c>
    </row>
    <row r="28" spans="1:3" ht="15.95" customHeight="1">
      <c r="A28" s="75" t="s">
        <v>542</v>
      </c>
      <c r="B28" s="76" t="s">
        <v>543</v>
      </c>
      <c r="C28" s="77">
        <v>122.93</v>
      </c>
    </row>
    <row r="29" spans="1:3" ht="15.95" customHeight="1">
      <c r="A29" s="75" t="s">
        <v>544</v>
      </c>
      <c r="B29" s="76" t="s">
        <v>545</v>
      </c>
      <c r="C29" s="77">
        <v>234.5</v>
      </c>
    </row>
    <row r="30" spans="1:3" ht="15.95" customHeight="1">
      <c r="A30" s="78" t="s">
        <v>546</v>
      </c>
      <c r="B30" s="76" t="s">
        <v>547</v>
      </c>
      <c r="C30" s="77">
        <v>193.14</v>
      </c>
    </row>
    <row r="31" spans="1:3" ht="15.95" customHeight="1">
      <c r="A31" s="73" t="s">
        <v>548</v>
      </c>
      <c r="B31" s="73" t="s">
        <v>549</v>
      </c>
      <c r="C31" s="74">
        <f>SUM(C32:C37)</f>
        <v>1620.7500000000002</v>
      </c>
    </row>
    <row r="32" spans="1:3" ht="15.95" customHeight="1">
      <c r="A32" s="75" t="s">
        <v>550</v>
      </c>
      <c r="B32" s="76" t="s">
        <v>551</v>
      </c>
      <c r="C32" s="77">
        <v>0.87</v>
      </c>
    </row>
    <row r="33" spans="1:3" ht="15.95" customHeight="1">
      <c r="A33" s="75" t="s">
        <v>552</v>
      </c>
      <c r="B33" s="76" t="s">
        <v>553</v>
      </c>
      <c r="C33" s="77">
        <v>79.66</v>
      </c>
    </row>
    <row r="34" spans="1:3" ht="15.95" customHeight="1">
      <c r="A34" s="75" t="s">
        <v>554</v>
      </c>
      <c r="B34" s="76" t="s">
        <v>555</v>
      </c>
      <c r="C34" s="77">
        <v>22.36</v>
      </c>
    </row>
    <row r="35" spans="1:3" ht="15.95" customHeight="1">
      <c r="A35" s="75" t="s">
        <v>556</v>
      </c>
      <c r="B35" s="76" t="s">
        <v>557</v>
      </c>
      <c r="C35" s="77">
        <v>7.25</v>
      </c>
    </row>
    <row r="36" spans="1:3" ht="15.95" customHeight="1">
      <c r="A36" s="75" t="s">
        <v>558</v>
      </c>
      <c r="B36" s="76" t="s">
        <v>559</v>
      </c>
      <c r="C36" s="77">
        <v>1092.8800000000001</v>
      </c>
    </row>
    <row r="37" spans="1:3" ht="15.95" customHeight="1">
      <c r="A37" s="78" t="s">
        <v>560</v>
      </c>
      <c r="B37" s="76" t="s">
        <v>561</v>
      </c>
      <c r="C37" s="77">
        <v>417.73</v>
      </c>
    </row>
    <row r="38" spans="1:3" ht="15.95" customHeight="1">
      <c r="A38" s="73" t="s">
        <v>562</v>
      </c>
      <c r="B38" s="73" t="s">
        <v>563</v>
      </c>
      <c r="C38" s="74">
        <f>SUM(C39)</f>
        <v>47.35</v>
      </c>
    </row>
    <row r="39" spans="1:3" ht="15.95" customHeight="1">
      <c r="A39" s="75" t="s">
        <v>564</v>
      </c>
      <c r="B39" s="76" t="s">
        <v>565</v>
      </c>
      <c r="C39" s="77">
        <v>47.35</v>
      </c>
    </row>
  </sheetData>
  <mergeCells count="1">
    <mergeCell ref="A2:C2"/>
  </mergeCells>
  <phoneticPr fontId="3" type="noConversion"/>
  <printOptions horizontalCentered="1"/>
  <pageMargins left="0.39370078740157483" right="0.39370078740157483" top="1.1417322834645669" bottom="0.78740157480314965" header="0.23622047244094491" footer="0.35433070866141736"/>
  <pageSetup paperSize="9" firstPageNumber="21" orientation="portrait" r:id="rId1"/>
  <headerFooter alignWithMargins="0"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4"/>
  <sheetViews>
    <sheetView showZeros="0" workbookViewId="0">
      <selection activeCell="J27" sqref="J27"/>
    </sheetView>
  </sheetViews>
  <sheetFormatPr defaultRowHeight="14.25"/>
  <cols>
    <col min="1" max="1" width="7.875" style="80" customWidth="1"/>
    <col min="2" max="2" width="27.5" style="81" customWidth="1"/>
    <col min="3" max="3" width="37" style="81" customWidth="1"/>
    <col min="4" max="4" width="12.75" style="80" customWidth="1"/>
    <col min="5" max="255" width="9" style="79"/>
    <col min="256" max="256" width="7.875" style="79" customWidth="1"/>
    <col min="257" max="257" width="23.5" style="79" customWidth="1"/>
    <col min="258" max="258" width="11.5" style="79" customWidth="1"/>
    <col min="259" max="259" width="35.125" style="79" customWidth="1"/>
    <col min="260" max="260" width="9.375" style="79" customWidth="1"/>
    <col min="261" max="511" width="9" style="79"/>
    <col min="512" max="512" width="7.875" style="79" customWidth="1"/>
    <col min="513" max="513" width="23.5" style="79" customWidth="1"/>
    <col min="514" max="514" width="11.5" style="79" customWidth="1"/>
    <col min="515" max="515" width="35.125" style="79" customWidth="1"/>
    <col min="516" max="516" width="9.375" style="79" customWidth="1"/>
    <col min="517" max="767" width="9" style="79"/>
    <col min="768" max="768" width="7.875" style="79" customWidth="1"/>
    <col min="769" max="769" width="23.5" style="79" customWidth="1"/>
    <col min="770" max="770" width="11.5" style="79" customWidth="1"/>
    <col min="771" max="771" width="35.125" style="79" customWidth="1"/>
    <col min="772" max="772" width="9.375" style="79" customWidth="1"/>
    <col min="773" max="1023" width="9" style="79"/>
    <col min="1024" max="1024" width="7.875" style="79" customWidth="1"/>
    <col min="1025" max="1025" width="23.5" style="79" customWidth="1"/>
    <col min="1026" max="1026" width="11.5" style="79" customWidth="1"/>
    <col min="1027" max="1027" width="35.125" style="79" customWidth="1"/>
    <col min="1028" max="1028" width="9.375" style="79" customWidth="1"/>
    <col min="1029" max="1279" width="9" style="79"/>
    <col min="1280" max="1280" width="7.875" style="79" customWidth="1"/>
    <col min="1281" max="1281" width="23.5" style="79" customWidth="1"/>
    <col min="1282" max="1282" width="11.5" style="79" customWidth="1"/>
    <col min="1283" max="1283" width="35.125" style="79" customWidth="1"/>
    <col min="1284" max="1284" width="9.375" style="79" customWidth="1"/>
    <col min="1285" max="1535" width="9" style="79"/>
    <col min="1536" max="1536" width="7.875" style="79" customWidth="1"/>
    <col min="1537" max="1537" width="23.5" style="79" customWidth="1"/>
    <col min="1538" max="1538" width="11.5" style="79" customWidth="1"/>
    <col min="1539" max="1539" width="35.125" style="79" customWidth="1"/>
    <col min="1540" max="1540" width="9.375" style="79" customWidth="1"/>
    <col min="1541" max="1791" width="9" style="79"/>
    <col min="1792" max="1792" width="7.875" style="79" customWidth="1"/>
    <col min="1793" max="1793" width="23.5" style="79" customWidth="1"/>
    <col min="1794" max="1794" width="11.5" style="79" customWidth="1"/>
    <col min="1795" max="1795" width="35.125" style="79" customWidth="1"/>
    <col min="1796" max="1796" width="9.375" style="79" customWidth="1"/>
    <col min="1797" max="2047" width="9" style="79"/>
    <col min="2048" max="2048" width="7.875" style="79" customWidth="1"/>
    <col min="2049" max="2049" width="23.5" style="79" customWidth="1"/>
    <col min="2050" max="2050" width="11.5" style="79" customWidth="1"/>
    <col min="2051" max="2051" width="35.125" style="79" customWidth="1"/>
    <col min="2052" max="2052" width="9.375" style="79" customWidth="1"/>
    <col min="2053" max="2303" width="9" style="79"/>
    <col min="2304" max="2304" width="7.875" style="79" customWidth="1"/>
    <col min="2305" max="2305" width="23.5" style="79" customWidth="1"/>
    <col min="2306" max="2306" width="11.5" style="79" customWidth="1"/>
    <col min="2307" max="2307" width="35.125" style="79" customWidth="1"/>
    <col min="2308" max="2308" width="9.375" style="79" customWidth="1"/>
    <col min="2309" max="2559" width="9" style="79"/>
    <col min="2560" max="2560" width="7.875" style="79" customWidth="1"/>
    <col min="2561" max="2561" width="23.5" style="79" customWidth="1"/>
    <col min="2562" max="2562" width="11.5" style="79" customWidth="1"/>
    <col min="2563" max="2563" width="35.125" style="79" customWidth="1"/>
    <col min="2564" max="2564" width="9.375" style="79" customWidth="1"/>
    <col min="2565" max="2815" width="9" style="79"/>
    <col min="2816" max="2816" width="7.875" style="79" customWidth="1"/>
    <col min="2817" max="2817" width="23.5" style="79" customWidth="1"/>
    <col min="2818" max="2818" width="11.5" style="79" customWidth="1"/>
    <col min="2819" max="2819" width="35.125" style="79" customWidth="1"/>
    <col min="2820" max="2820" width="9.375" style="79" customWidth="1"/>
    <col min="2821" max="3071" width="9" style="79"/>
    <col min="3072" max="3072" width="7.875" style="79" customWidth="1"/>
    <col min="3073" max="3073" width="23.5" style="79" customWidth="1"/>
    <col min="3074" max="3074" width="11.5" style="79" customWidth="1"/>
    <col min="3075" max="3075" width="35.125" style="79" customWidth="1"/>
    <col min="3076" max="3076" width="9.375" style="79" customWidth="1"/>
    <col min="3077" max="3327" width="9" style="79"/>
    <col min="3328" max="3328" width="7.875" style="79" customWidth="1"/>
    <col min="3329" max="3329" width="23.5" style="79" customWidth="1"/>
    <col min="3330" max="3330" width="11.5" style="79" customWidth="1"/>
    <col min="3331" max="3331" width="35.125" style="79" customWidth="1"/>
    <col min="3332" max="3332" width="9.375" style="79" customWidth="1"/>
    <col min="3333" max="3583" width="9" style="79"/>
    <col min="3584" max="3584" width="7.875" style="79" customWidth="1"/>
    <col min="3585" max="3585" width="23.5" style="79" customWidth="1"/>
    <col min="3586" max="3586" width="11.5" style="79" customWidth="1"/>
    <col min="3587" max="3587" width="35.125" style="79" customWidth="1"/>
    <col min="3588" max="3588" width="9.375" style="79" customWidth="1"/>
    <col min="3589" max="3839" width="9" style="79"/>
    <col min="3840" max="3840" width="7.875" style="79" customWidth="1"/>
    <col min="3841" max="3841" width="23.5" style="79" customWidth="1"/>
    <col min="3842" max="3842" width="11.5" style="79" customWidth="1"/>
    <col min="3843" max="3843" width="35.125" style="79" customWidth="1"/>
    <col min="3844" max="3844" width="9.375" style="79" customWidth="1"/>
    <col min="3845" max="4095" width="9" style="79"/>
    <col min="4096" max="4096" width="7.875" style="79" customWidth="1"/>
    <col min="4097" max="4097" width="23.5" style="79" customWidth="1"/>
    <col min="4098" max="4098" width="11.5" style="79" customWidth="1"/>
    <col min="4099" max="4099" width="35.125" style="79" customWidth="1"/>
    <col min="4100" max="4100" width="9.375" style="79" customWidth="1"/>
    <col min="4101" max="4351" width="9" style="79"/>
    <col min="4352" max="4352" width="7.875" style="79" customWidth="1"/>
    <col min="4353" max="4353" width="23.5" style="79" customWidth="1"/>
    <col min="4354" max="4354" width="11.5" style="79" customWidth="1"/>
    <col min="4355" max="4355" width="35.125" style="79" customWidth="1"/>
    <col min="4356" max="4356" width="9.375" style="79" customWidth="1"/>
    <col min="4357" max="4607" width="9" style="79"/>
    <col min="4608" max="4608" width="7.875" style="79" customWidth="1"/>
    <col min="4609" max="4609" width="23.5" style="79" customWidth="1"/>
    <col min="4610" max="4610" width="11.5" style="79" customWidth="1"/>
    <col min="4611" max="4611" width="35.125" style="79" customWidth="1"/>
    <col min="4612" max="4612" width="9.375" style="79" customWidth="1"/>
    <col min="4613" max="4863" width="9" style="79"/>
    <col min="4864" max="4864" width="7.875" style="79" customWidth="1"/>
    <col min="4865" max="4865" width="23.5" style="79" customWidth="1"/>
    <col min="4866" max="4866" width="11.5" style="79" customWidth="1"/>
    <col min="4867" max="4867" width="35.125" style="79" customWidth="1"/>
    <col min="4868" max="4868" width="9.375" style="79" customWidth="1"/>
    <col min="4869" max="5119" width="9" style="79"/>
    <col min="5120" max="5120" width="7.875" style="79" customWidth="1"/>
    <col min="5121" max="5121" width="23.5" style="79" customWidth="1"/>
    <col min="5122" max="5122" width="11.5" style="79" customWidth="1"/>
    <col min="5123" max="5123" width="35.125" style="79" customWidth="1"/>
    <col min="5124" max="5124" width="9.375" style="79" customWidth="1"/>
    <col min="5125" max="5375" width="9" style="79"/>
    <col min="5376" max="5376" width="7.875" style="79" customWidth="1"/>
    <col min="5377" max="5377" width="23.5" style="79" customWidth="1"/>
    <col min="5378" max="5378" width="11.5" style="79" customWidth="1"/>
    <col min="5379" max="5379" width="35.125" style="79" customWidth="1"/>
    <col min="5380" max="5380" width="9.375" style="79" customWidth="1"/>
    <col min="5381" max="5631" width="9" style="79"/>
    <col min="5632" max="5632" width="7.875" style="79" customWidth="1"/>
    <col min="5633" max="5633" width="23.5" style="79" customWidth="1"/>
    <col min="5634" max="5634" width="11.5" style="79" customWidth="1"/>
    <col min="5635" max="5635" width="35.125" style="79" customWidth="1"/>
    <col min="5636" max="5636" width="9.375" style="79" customWidth="1"/>
    <col min="5637" max="5887" width="9" style="79"/>
    <col min="5888" max="5888" width="7.875" style="79" customWidth="1"/>
    <col min="5889" max="5889" width="23.5" style="79" customWidth="1"/>
    <col min="5890" max="5890" width="11.5" style="79" customWidth="1"/>
    <col min="5891" max="5891" width="35.125" style="79" customWidth="1"/>
    <col min="5892" max="5892" width="9.375" style="79" customWidth="1"/>
    <col min="5893" max="6143" width="9" style="79"/>
    <col min="6144" max="6144" width="7.875" style="79" customWidth="1"/>
    <col min="6145" max="6145" width="23.5" style="79" customWidth="1"/>
    <col min="6146" max="6146" width="11.5" style="79" customWidth="1"/>
    <col min="6147" max="6147" width="35.125" style="79" customWidth="1"/>
    <col min="6148" max="6148" width="9.375" style="79" customWidth="1"/>
    <col min="6149" max="6399" width="9" style="79"/>
    <col min="6400" max="6400" width="7.875" style="79" customWidth="1"/>
    <col min="6401" max="6401" width="23.5" style="79" customWidth="1"/>
    <col min="6402" max="6402" width="11.5" style="79" customWidth="1"/>
    <col min="6403" max="6403" width="35.125" style="79" customWidth="1"/>
    <col min="6404" max="6404" width="9.375" style="79" customWidth="1"/>
    <col min="6405" max="6655" width="9" style="79"/>
    <col min="6656" max="6656" width="7.875" style="79" customWidth="1"/>
    <col min="6657" max="6657" width="23.5" style="79" customWidth="1"/>
    <col min="6658" max="6658" width="11.5" style="79" customWidth="1"/>
    <col min="6659" max="6659" width="35.125" style="79" customWidth="1"/>
    <col min="6660" max="6660" width="9.375" style="79" customWidth="1"/>
    <col min="6661" max="6911" width="9" style="79"/>
    <col min="6912" max="6912" width="7.875" style="79" customWidth="1"/>
    <col min="6913" max="6913" width="23.5" style="79" customWidth="1"/>
    <col min="6914" max="6914" width="11.5" style="79" customWidth="1"/>
    <col min="6915" max="6915" width="35.125" style="79" customWidth="1"/>
    <col min="6916" max="6916" width="9.375" style="79" customWidth="1"/>
    <col min="6917" max="7167" width="9" style="79"/>
    <col min="7168" max="7168" width="7.875" style="79" customWidth="1"/>
    <col min="7169" max="7169" width="23.5" style="79" customWidth="1"/>
    <col min="7170" max="7170" width="11.5" style="79" customWidth="1"/>
    <col min="7171" max="7171" width="35.125" style="79" customWidth="1"/>
    <col min="7172" max="7172" width="9.375" style="79" customWidth="1"/>
    <col min="7173" max="7423" width="9" style="79"/>
    <col min="7424" max="7424" width="7.875" style="79" customWidth="1"/>
    <col min="7425" max="7425" width="23.5" style="79" customWidth="1"/>
    <col min="7426" max="7426" width="11.5" style="79" customWidth="1"/>
    <col min="7427" max="7427" width="35.125" style="79" customWidth="1"/>
    <col min="7428" max="7428" width="9.375" style="79" customWidth="1"/>
    <col min="7429" max="7679" width="9" style="79"/>
    <col min="7680" max="7680" width="7.875" style="79" customWidth="1"/>
    <col min="7681" max="7681" width="23.5" style="79" customWidth="1"/>
    <col min="7682" max="7682" width="11.5" style="79" customWidth="1"/>
    <col min="7683" max="7683" width="35.125" style="79" customWidth="1"/>
    <col min="7684" max="7684" width="9.375" style="79" customWidth="1"/>
    <col min="7685" max="7935" width="9" style="79"/>
    <col min="7936" max="7936" width="7.875" style="79" customWidth="1"/>
    <col min="7937" max="7937" width="23.5" style="79" customWidth="1"/>
    <col min="7938" max="7938" width="11.5" style="79" customWidth="1"/>
    <col min="7939" max="7939" width="35.125" style="79" customWidth="1"/>
    <col min="7940" max="7940" width="9.375" style="79" customWidth="1"/>
    <col min="7941" max="8191" width="9" style="79"/>
    <col min="8192" max="8192" width="7.875" style="79" customWidth="1"/>
    <col min="8193" max="8193" width="23.5" style="79" customWidth="1"/>
    <col min="8194" max="8194" width="11.5" style="79" customWidth="1"/>
    <col min="8195" max="8195" width="35.125" style="79" customWidth="1"/>
    <col min="8196" max="8196" width="9.375" style="79" customWidth="1"/>
    <col min="8197" max="8447" width="9" style="79"/>
    <col min="8448" max="8448" width="7.875" style="79" customWidth="1"/>
    <col min="8449" max="8449" width="23.5" style="79" customWidth="1"/>
    <col min="8450" max="8450" width="11.5" style="79" customWidth="1"/>
    <col min="8451" max="8451" width="35.125" style="79" customWidth="1"/>
    <col min="8452" max="8452" width="9.375" style="79" customWidth="1"/>
    <col min="8453" max="8703" width="9" style="79"/>
    <col min="8704" max="8704" width="7.875" style="79" customWidth="1"/>
    <col min="8705" max="8705" width="23.5" style="79" customWidth="1"/>
    <col min="8706" max="8706" width="11.5" style="79" customWidth="1"/>
    <col min="8707" max="8707" width="35.125" style="79" customWidth="1"/>
    <col min="8708" max="8708" width="9.375" style="79" customWidth="1"/>
    <col min="8709" max="8959" width="9" style="79"/>
    <col min="8960" max="8960" width="7.875" style="79" customWidth="1"/>
    <col min="8961" max="8961" width="23.5" style="79" customWidth="1"/>
    <col min="8962" max="8962" width="11.5" style="79" customWidth="1"/>
    <col min="8963" max="8963" width="35.125" style="79" customWidth="1"/>
    <col min="8964" max="8964" width="9.375" style="79" customWidth="1"/>
    <col min="8965" max="9215" width="9" style="79"/>
    <col min="9216" max="9216" width="7.875" style="79" customWidth="1"/>
    <col min="9217" max="9217" width="23.5" style="79" customWidth="1"/>
    <col min="9218" max="9218" width="11.5" style="79" customWidth="1"/>
    <col min="9219" max="9219" width="35.125" style="79" customWidth="1"/>
    <col min="9220" max="9220" width="9.375" style="79" customWidth="1"/>
    <col min="9221" max="9471" width="9" style="79"/>
    <col min="9472" max="9472" width="7.875" style="79" customWidth="1"/>
    <col min="9473" max="9473" width="23.5" style="79" customWidth="1"/>
    <col min="9474" max="9474" width="11.5" style="79" customWidth="1"/>
    <col min="9475" max="9475" width="35.125" style="79" customWidth="1"/>
    <col min="9476" max="9476" width="9.375" style="79" customWidth="1"/>
    <col min="9477" max="9727" width="9" style="79"/>
    <col min="9728" max="9728" width="7.875" style="79" customWidth="1"/>
    <col min="9729" max="9729" width="23.5" style="79" customWidth="1"/>
    <col min="9730" max="9730" width="11.5" style="79" customWidth="1"/>
    <col min="9731" max="9731" width="35.125" style="79" customWidth="1"/>
    <col min="9732" max="9732" width="9.375" style="79" customWidth="1"/>
    <col min="9733" max="9983" width="9" style="79"/>
    <col min="9984" max="9984" width="7.875" style="79" customWidth="1"/>
    <col min="9985" max="9985" width="23.5" style="79" customWidth="1"/>
    <col min="9986" max="9986" width="11.5" style="79" customWidth="1"/>
    <col min="9987" max="9987" width="35.125" style="79" customWidth="1"/>
    <col min="9988" max="9988" width="9.375" style="79" customWidth="1"/>
    <col min="9989" max="10239" width="9" style="79"/>
    <col min="10240" max="10240" width="7.875" style="79" customWidth="1"/>
    <col min="10241" max="10241" width="23.5" style="79" customWidth="1"/>
    <col min="10242" max="10242" width="11.5" style="79" customWidth="1"/>
    <col min="10243" max="10243" width="35.125" style="79" customWidth="1"/>
    <col min="10244" max="10244" width="9.375" style="79" customWidth="1"/>
    <col min="10245" max="10495" width="9" style="79"/>
    <col min="10496" max="10496" width="7.875" style="79" customWidth="1"/>
    <col min="10497" max="10497" width="23.5" style="79" customWidth="1"/>
    <col min="10498" max="10498" width="11.5" style="79" customWidth="1"/>
    <col min="10499" max="10499" width="35.125" style="79" customWidth="1"/>
    <col min="10500" max="10500" width="9.375" style="79" customWidth="1"/>
    <col min="10501" max="10751" width="9" style="79"/>
    <col min="10752" max="10752" width="7.875" style="79" customWidth="1"/>
    <col min="10753" max="10753" width="23.5" style="79" customWidth="1"/>
    <col min="10754" max="10754" width="11.5" style="79" customWidth="1"/>
    <col min="10755" max="10755" width="35.125" style="79" customWidth="1"/>
    <col min="10756" max="10756" width="9.375" style="79" customWidth="1"/>
    <col min="10757" max="11007" width="9" style="79"/>
    <col min="11008" max="11008" width="7.875" style="79" customWidth="1"/>
    <col min="11009" max="11009" width="23.5" style="79" customWidth="1"/>
    <col min="11010" max="11010" width="11.5" style="79" customWidth="1"/>
    <col min="11011" max="11011" width="35.125" style="79" customWidth="1"/>
    <col min="11012" max="11012" width="9.375" style="79" customWidth="1"/>
    <col min="11013" max="11263" width="9" style="79"/>
    <col min="11264" max="11264" width="7.875" style="79" customWidth="1"/>
    <col min="11265" max="11265" width="23.5" style="79" customWidth="1"/>
    <col min="11266" max="11266" width="11.5" style="79" customWidth="1"/>
    <col min="11267" max="11267" width="35.125" style="79" customWidth="1"/>
    <col min="11268" max="11268" width="9.375" style="79" customWidth="1"/>
    <col min="11269" max="11519" width="9" style="79"/>
    <col min="11520" max="11520" width="7.875" style="79" customWidth="1"/>
    <col min="11521" max="11521" width="23.5" style="79" customWidth="1"/>
    <col min="11522" max="11522" width="11.5" style="79" customWidth="1"/>
    <col min="11523" max="11523" width="35.125" style="79" customWidth="1"/>
    <col min="11524" max="11524" width="9.375" style="79" customWidth="1"/>
    <col min="11525" max="11775" width="9" style="79"/>
    <col min="11776" max="11776" width="7.875" style="79" customWidth="1"/>
    <col min="11777" max="11777" width="23.5" style="79" customWidth="1"/>
    <col min="11778" max="11778" width="11.5" style="79" customWidth="1"/>
    <col min="11779" max="11779" width="35.125" style="79" customWidth="1"/>
    <col min="11780" max="11780" width="9.375" style="79" customWidth="1"/>
    <col min="11781" max="12031" width="9" style="79"/>
    <col min="12032" max="12032" width="7.875" style="79" customWidth="1"/>
    <col min="12033" max="12033" width="23.5" style="79" customWidth="1"/>
    <col min="12034" max="12034" width="11.5" style="79" customWidth="1"/>
    <col min="12035" max="12035" width="35.125" style="79" customWidth="1"/>
    <col min="12036" max="12036" width="9.375" style="79" customWidth="1"/>
    <col min="12037" max="12287" width="9" style="79"/>
    <col min="12288" max="12288" width="7.875" style="79" customWidth="1"/>
    <col min="12289" max="12289" width="23.5" style="79" customWidth="1"/>
    <col min="12290" max="12290" width="11.5" style="79" customWidth="1"/>
    <col min="12291" max="12291" width="35.125" style="79" customWidth="1"/>
    <col min="12292" max="12292" width="9.375" style="79" customWidth="1"/>
    <col min="12293" max="12543" width="9" style="79"/>
    <col min="12544" max="12544" width="7.875" style="79" customWidth="1"/>
    <col min="12545" max="12545" width="23.5" style="79" customWidth="1"/>
    <col min="12546" max="12546" width="11.5" style="79" customWidth="1"/>
    <col min="12547" max="12547" width="35.125" style="79" customWidth="1"/>
    <col min="12548" max="12548" width="9.375" style="79" customWidth="1"/>
    <col min="12549" max="12799" width="9" style="79"/>
    <col min="12800" max="12800" width="7.875" style="79" customWidth="1"/>
    <col min="12801" max="12801" width="23.5" style="79" customWidth="1"/>
    <col min="12802" max="12802" width="11.5" style="79" customWidth="1"/>
    <col min="12803" max="12803" width="35.125" style="79" customWidth="1"/>
    <col min="12804" max="12804" width="9.375" style="79" customWidth="1"/>
    <col min="12805" max="13055" width="9" style="79"/>
    <col min="13056" max="13056" width="7.875" style="79" customWidth="1"/>
    <col min="13057" max="13057" width="23.5" style="79" customWidth="1"/>
    <col min="13058" max="13058" width="11.5" style="79" customWidth="1"/>
    <col min="13059" max="13059" width="35.125" style="79" customWidth="1"/>
    <col min="13060" max="13060" width="9.375" style="79" customWidth="1"/>
    <col min="13061" max="13311" width="9" style="79"/>
    <col min="13312" max="13312" width="7.875" style="79" customWidth="1"/>
    <col min="13313" max="13313" width="23.5" style="79" customWidth="1"/>
    <col min="13314" max="13314" width="11.5" style="79" customWidth="1"/>
    <col min="13315" max="13315" width="35.125" style="79" customWidth="1"/>
    <col min="13316" max="13316" width="9.375" style="79" customWidth="1"/>
    <col min="13317" max="13567" width="9" style="79"/>
    <col min="13568" max="13568" width="7.875" style="79" customWidth="1"/>
    <col min="13569" max="13569" width="23.5" style="79" customWidth="1"/>
    <col min="13570" max="13570" width="11.5" style="79" customWidth="1"/>
    <col min="13571" max="13571" width="35.125" style="79" customWidth="1"/>
    <col min="13572" max="13572" width="9.375" style="79" customWidth="1"/>
    <col min="13573" max="13823" width="9" style="79"/>
    <col min="13824" max="13824" width="7.875" style="79" customWidth="1"/>
    <col min="13825" max="13825" width="23.5" style="79" customWidth="1"/>
    <col min="13826" max="13826" width="11.5" style="79" customWidth="1"/>
    <col min="13827" max="13827" width="35.125" style="79" customWidth="1"/>
    <col min="13828" max="13828" width="9.375" style="79" customWidth="1"/>
    <col min="13829" max="14079" width="9" style="79"/>
    <col min="14080" max="14080" width="7.875" style="79" customWidth="1"/>
    <col min="14081" max="14081" width="23.5" style="79" customWidth="1"/>
    <col min="14082" max="14082" width="11.5" style="79" customWidth="1"/>
    <col min="14083" max="14083" width="35.125" style="79" customWidth="1"/>
    <col min="14084" max="14084" width="9.375" style="79" customWidth="1"/>
    <col min="14085" max="14335" width="9" style="79"/>
    <col min="14336" max="14336" width="7.875" style="79" customWidth="1"/>
    <col min="14337" max="14337" width="23.5" style="79" customWidth="1"/>
    <col min="14338" max="14338" width="11.5" style="79" customWidth="1"/>
    <col min="14339" max="14339" width="35.125" style="79" customWidth="1"/>
    <col min="14340" max="14340" width="9.375" style="79" customWidth="1"/>
    <col min="14341" max="14591" width="9" style="79"/>
    <col min="14592" max="14592" width="7.875" style="79" customWidth="1"/>
    <col min="14593" max="14593" width="23.5" style="79" customWidth="1"/>
    <col min="14594" max="14594" width="11.5" style="79" customWidth="1"/>
    <col min="14595" max="14595" width="35.125" style="79" customWidth="1"/>
    <col min="14596" max="14596" width="9.375" style="79" customWidth="1"/>
    <col min="14597" max="14847" width="9" style="79"/>
    <col min="14848" max="14848" width="7.875" style="79" customWidth="1"/>
    <col min="14849" max="14849" width="23.5" style="79" customWidth="1"/>
    <col min="14850" max="14850" width="11.5" style="79" customWidth="1"/>
    <col min="14851" max="14851" width="35.125" style="79" customWidth="1"/>
    <col min="14852" max="14852" width="9.375" style="79" customWidth="1"/>
    <col min="14853" max="15103" width="9" style="79"/>
    <col min="15104" max="15104" width="7.875" style="79" customWidth="1"/>
    <col min="15105" max="15105" width="23.5" style="79" customWidth="1"/>
    <col min="15106" max="15106" width="11.5" style="79" customWidth="1"/>
    <col min="15107" max="15107" width="35.125" style="79" customWidth="1"/>
    <col min="15108" max="15108" width="9.375" style="79" customWidth="1"/>
    <col min="15109" max="15359" width="9" style="79"/>
    <col min="15360" max="15360" width="7.875" style="79" customWidth="1"/>
    <col min="15361" max="15361" width="23.5" style="79" customWidth="1"/>
    <col min="15362" max="15362" width="11.5" style="79" customWidth="1"/>
    <col min="15363" max="15363" width="35.125" style="79" customWidth="1"/>
    <col min="15364" max="15364" width="9.375" style="79" customWidth="1"/>
    <col min="15365" max="15615" width="9" style="79"/>
    <col min="15616" max="15616" width="7.875" style="79" customWidth="1"/>
    <col min="15617" max="15617" width="23.5" style="79" customWidth="1"/>
    <col min="15618" max="15618" width="11.5" style="79" customWidth="1"/>
    <col min="15619" max="15619" width="35.125" style="79" customWidth="1"/>
    <col min="15620" max="15620" width="9.375" style="79" customWidth="1"/>
    <col min="15621" max="15871" width="9" style="79"/>
    <col min="15872" max="15872" width="7.875" style="79" customWidth="1"/>
    <col min="15873" max="15873" width="23.5" style="79" customWidth="1"/>
    <col min="15874" max="15874" width="11.5" style="79" customWidth="1"/>
    <col min="15875" max="15875" width="35.125" style="79" customWidth="1"/>
    <col min="15876" max="15876" width="9.375" style="79" customWidth="1"/>
    <col min="15877" max="16127" width="9" style="79"/>
    <col min="16128" max="16128" width="7.875" style="79" customWidth="1"/>
    <col min="16129" max="16129" width="23.5" style="79" customWidth="1"/>
    <col min="16130" max="16130" width="11.5" style="79" customWidth="1"/>
    <col min="16131" max="16131" width="35.125" style="79" customWidth="1"/>
    <col min="16132" max="16132" width="9.375" style="79" customWidth="1"/>
    <col min="16133" max="16384" width="9" style="79"/>
  </cols>
  <sheetData>
    <row r="1" spans="1:4">
      <c r="A1" s="80" t="s">
        <v>693</v>
      </c>
    </row>
    <row r="2" spans="1:4" ht="27" customHeight="1">
      <c r="A2" s="100" t="s">
        <v>568</v>
      </c>
      <c r="B2" s="100"/>
      <c r="C2" s="100"/>
      <c r="D2" s="100"/>
    </row>
    <row r="4" spans="1:4">
      <c r="D4" s="82" t="s">
        <v>20</v>
      </c>
    </row>
    <row r="5" spans="1:4" ht="15.95" customHeight="1">
      <c r="A5" s="101" t="s">
        <v>21</v>
      </c>
      <c r="B5" s="102" t="s">
        <v>22</v>
      </c>
      <c r="C5" s="102" t="s">
        <v>434</v>
      </c>
      <c r="D5" s="101" t="s">
        <v>435</v>
      </c>
    </row>
    <row r="6" spans="1:4" ht="15.95" customHeight="1">
      <c r="A6" s="101" t="s">
        <v>23</v>
      </c>
      <c r="B6" s="102" t="s">
        <v>23</v>
      </c>
      <c r="C6" s="102"/>
      <c r="D6" s="101" t="s">
        <v>436</v>
      </c>
    </row>
    <row r="7" spans="1:4" s="86" customFormat="1" ht="18" customHeight="1">
      <c r="A7" s="83"/>
      <c r="B7" s="84" t="s">
        <v>24</v>
      </c>
      <c r="C7" s="84"/>
      <c r="D7" s="85">
        <f>SUM(D8,D12,D24,D32,D37,D82,D101,D112,D144,D148)</f>
        <v>4900.1099999999997</v>
      </c>
    </row>
    <row r="8" spans="1:4" s="86" customFormat="1" ht="18" customHeight="1">
      <c r="A8" s="87" t="s">
        <v>25</v>
      </c>
      <c r="B8" s="88" t="s">
        <v>26</v>
      </c>
      <c r="C8" s="88"/>
      <c r="D8" s="89">
        <f>D9</f>
        <v>2</v>
      </c>
    </row>
    <row r="9" spans="1:4" s="93" customFormat="1" ht="18" customHeight="1">
      <c r="A9" s="90" t="s">
        <v>77</v>
      </c>
      <c r="B9" s="91" t="s">
        <v>78</v>
      </c>
      <c r="C9" s="91"/>
      <c r="D9" s="92">
        <f>SUM(D10)</f>
        <v>2</v>
      </c>
    </row>
    <row r="10" spans="1:4" s="93" customFormat="1" ht="18" customHeight="1">
      <c r="A10" s="90" t="s">
        <v>569</v>
      </c>
      <c r="B10" s="91" t="s">
        <v>570</v>
      </c>
      <c r="C10" s="91"/>
      <c r="D10" s="92">
        <f>SUM(D11)</f>
        <v>2</v>
      </c>
    </row>
    <row r="11" spans="1:4" s="93" customFormat="1" ht="18" customHeight="1">
      <c r="A11" s="90"/>
      <c r="B11" s="91"/>
      <c r="C11" s="91" t="s">
        <v>571</v>
      </c>
      <c r="D11" s="92">
        <v>2</v>
      </c>
    </row>
    <row r="12" spans="1:4" s="86" customFormat="1" ht="18" customHeight="1">
      <c r="A12" s="87" t="s">
        <v>109</v>
      </c>
      <c r="B12" s="88" t="s">
        <v>110</v>
      </c>
      <c r="C12" s="88"/>
      <c r="D12" s="89">
        <f>SUM(D13,D16,D21)</f>
        <v>53.95</v>
      </c>
    </row>
    <row r="13" spans="1:4" s="93" customFormat="1" ht="18" customHeight="1">
      <c r="A13" s="90" t="s">
        <v>132</v>
      </c>
      <c r="B13" s="91" t="s">
        <v>133</v>
      </c>
      <c r="C13" s="91"/>
      <c r="D13" s="92">
        <f>SUM(D14)</f>
        <v>50</v>
      </c>
    </row>
    <row r="14" spans="1:4" s="93" customFormat="1" ht="18" customHeight="1">
      <c r="A14" s="90" t="s">
        <v>572</v>
      </c>
      <c r="B14" s="91" t="s">
        <v>573</v>
      </c>
      <c r="C14" s="91"/>
      <c r="D14" s="92">
        <f>SUM(D15)</f>
        <v>50</v>
      </c>
    </row>
    <row r="15" spans="1:4" s="93" customFormat="1" ht="18" customHeight="1">
      <c r="A15" s="90"/>
      <c r="B15" s="91"/>
      <c r="C15" s="91" t="s">
        <v>574</v>
      </c>
      <c r="D15" s="92">
        <v>50</v>
      </c>
    </row>
    <row r="16" spans="1:4" s="93" customFormat="1" ht="18" customHeight="1">
      <c r="A16" s="90" t="s">
        <v>135</v>
      </c>
      <c r="B16" s="91" t="s">
        <v>136</v>
      </c>
      <c r="C16" s="91"/>
      <c r="D16" s="92">
        <f>SUM(D17,D19)</f>
        <v>2.95</v>
      </c>
    </row>
    <row r="17" spans="1:4" s="93" customFormat="1" ht="18" customHeight="1">
      <c r="A17" s="90" t="s">
        <v>575</v>
      </c>
      <c r="B17" s="91" t="s">
        <v>576</v>
      </c>
      <c r="C17" s="91"/>
      <c r="D17" s="92">
        <f>SUM(D18)</f>
        <v>1.45</v>
      </c>
    </row>
    <row r="18" spans="1:4" s="93" customFormat="1" ht="18" customHeight="1">
      <c r="A18" s="90"/>
      <c r="B18" s="91"/>
      <c r="C18" s="91" t="s">
        <v>577</v>
      </c>
      <c r="D18" s="92">
        <v>1.45</v>
      </c>
    </row>
    <row r="19" spans="1:4" s="93" customFormat="1" ht="18" customHeight="1">
      <c r="A19" s="90" t="s">
        <v>578</v>
      </c>
      <c r="B19" s="91" t="s">
        <v>579</v>
      </c>
      <c r="C19" s="91"/>
      <c r="D19" s="92">
        <f>SUM(D20)</f>
        <v>1.5</v>
      </c>
    </row>
    <row r="20" spans="1:4" s="93" customFormat="1" ht="18" customHeight="1">
      <c r="A20" s="90"/>
      <c r="B20" s="91"/>
      <c r="C20" s="91" t="s">
        <v>580</v>
      </c>
      <c r="D20" s="92">
        <v>1.5</v>
      </c>
    </row>
    <row r="21" spans="1:4" s="93" customFormat="1" ht="18" customHeight="1">
      <c r="A21" s="90" t="s">
        <v>139</v>
      </c>
      <c r="B21" s="91" t="s">
        <v>140</v>
      </c>
      <c r="C21" s="91"/>
      <c r="D21" s="92">
        <f>SUM(D22)</f>
        <v>1</v>
      </c>
    </row>
    <row r="22" spans="1:4" s="93" customFormat="1" ht="18" customHeight="1">
      <c r="A22" s="90" t="s">
        <v>141</v>
      </c>
      <c r="B22" s="91" t="s">
        <v>142</v>
      </c>
      <c r="C22" s="91"/>
      <c r="D22" s="92">
        <f>SUM(D23)</f>
        <v>1</v>
      </c>
    </row>
    <row r="23" spans="1:4" s="93" customFormat="1" ht="18" customHeight="1">
      <c r="A23" s="90"/>
      <c r="B23" s="91"/>
      <c r="C23" s="91" t="s">
        <v>581</v>
      </c>
      <c r="D23" s="92">
        <v>1</v>
      </c>
    </row>
    <row r="24" spans="1:4" s="86" customFormat="1" ht="18" customHeight="1">
      <c r="A24" s="87" t="s">
        <v>143</v>
      </c>
      <c r="B24" s="88" t="s">
        <v>144</v>
      </c>
      <c r="C24" s="88"/>
      <c r="D24" s="89">
        <f>SUM(D25)</f>
        <v>256</v>
      </c>
    </row>
    <row r="25" spans="1:4" s="93" customFormat="1" ht="18" customHeight="1">
      <c r="A25" s="90" t="s">
        <v>150</v>
      </c>
      <c r="B25" s="91" t="s">
        <v>151</v>
      </c>
      <c r="C25" s="91"/>
      <c r="D25" s="92">
        <f>SUM(D26,D28)</f>
        <v>256</v>
      </c>
    </row>
    <row r="26" spans="1:4" s="93" customFormat="1" ht="18" customHeight="1">
      <c r="A26" s="90" t="s">
        <v>582</v>
      </c>
      <c r="B26" s="91" t="s">
        <v>583</v>
      </c>
      <c r="C26" s="91"/>
      <c r="D26" s="92">
        <f>SUM(D27)</f>
        <v>15</v>
      </c>
    </row>
    <row r="27" spans="1:4" s="93" customFormat="1" ht="18" customHeight="1">
      <c r="A27" s="90"/>
      <c r="B27" s="91"/>
      <c r="C27" s="91" t="s">
        <v>584</v>
      </c>
      <c r="D27" s="92">
        <v>15</v>
      </c>
    </row>
    <row r="28" spans="1:4" s="93" customFormat="1" ht="18" customHeight="1">
      <c r="A28" s="90" t="s">
        <v>158</v>
      </c>
      <c r="B28" s="91" t="s">
        <v>159</v>
      </c>
      <c r="C28" s="91"/>
      <c r="D28" s="92">
        <f>SUM(D29:D31)</f>
        <v>241</v>
      </c>
    </row>
    <row r="29" spans="1:4" s="93" customFormat="1" ht="18" customHeight="1">
      <c r="A29" s="90"/>
      <c r="B29" s="91"/>
      <c r="C29" s="91" t="s">
        <v>585</v>
      </c>
      <c r="D29" s="92">
        <v>186</v>
      </c>
    </row>
    <row r="30" spans="1:4" s="93" customFormat="1" ht="18" customHeight="1">
      <c r="A30" s="90"/>
      <c r="B30" s="91"/>
      <c r="C30" s="91" t="s">
        <v>586</v>
      </c>
      <c r="D30" s="92">
        <v>48</v>
      </c>
    </row>
    <row r="31" spans="1:4" s="93" customFormat="1" ht="18" customHeight="1">
      <c r="A31" s="90"/>
      <c r="B31" s="91"/>
      <c r="C31" s="91" t="s">
        <v>587</v>
      </c>
      <c r="D31" s="92">
        <v>7</v>
      </c>
    </row>
    <row r="32" spans="1:4" s="86" customFormat="1" ht="18" customHeight="1">
      <c r="A32" s="87" t="s">
        <v>169</v>
      </c>
      <c r="B32" s="88" t="s">
        <v>170</v>
      </c>
      <c r="C32" s="88"/>
      <c r="D32" s="89">
        <f>SUM(D33)</f>
        <v>12.5</v>
      </c>
    </row>
    <row r="33" spans="1:4" s="93" customFormat="1" ht="18" customHeight="1">
      <c r="A33" s="90" t="s">
        <v>588</v>
      </c>
      <c r="B33" s="91" t="s">
        <v>589</v>
      </c>
      <c r="C33" s="91"/>
      <c r="D33" s="92">
        <f>SUM(D34)</f>
        <v>12.5</v>
      </c>
    </row>
    <row r="34" spans="1:4" s="93" customFormat="1" ht="18" customHeight="1">
      <c r="A34" s="90" t="s">
        <v>590</v>
      </c>
      <c r="B34" s="91" t="s">
        <v>591</v>
      </c>
      <c r="C34" s="91"/>
      <c r="D34" s="92">
        <f>SUM(D35:D36)</f>
        <v>12.5</v>
      </c>
    </row>
    <row r="35" spans="1:4" s="93" customFormat="1" ht="18" customHeight="1">
      <c r="A35" s="90"/>
      <c r="B35" s="91"/>
      <c r="C35" s="91" t="s">
        <v>592</v>
      </c>
      <c r="D35" s="92">
        <v>5</v>
      </c>
    </row>
    <row r="36" spans="1:4" s="93" customFormat="1" ht="18" customHeight="1">
      <c r="A36" s="90"/>
      <c r="B36" s="91"/>
      <c r="C36" s="91" t="s">
        <v>593</v>
      </c>
      <c r="D36" s="92">
        <v>7.5</v>
      </c>
    </row>
    <row r="37" spans="1:4" s="86" customFormat="1" ht="18" customHeight="1">
      <c r="A37" s="87" t="s">
        <v>180</v>
      </c>
      <c r="B37" s="88" t="s">
        <v>181</v>
      </c>
      <c r="C37" s="88"/>
      <c r="D37" s="89">
        <f>SUM(D38,D43,D47,D58,D63,D66,D69,D74,D77)</f>
        <v>1725.29</v>
      </c>
    </row>
    <row r="38" spans="1:4" s="93" customFormat="1" ht="18" customHeight="1">
      <c r="A38" s="90" t="s">
        <v>200</v>
      </c>
      <c r="B38" s="91" t="s">
        <v>201</v>
      </c>
      <c r="C38" s="91"/>
      <c r="D38" s="92">
        <f>SUM(D39)</f>
        <v>931</v>
      </c>
    </row>
    <row r="39" spans="1:4" s="93" customFormat="1" ht="18" customHeight="1">
      <c r="A39" s="90" t="s">
        <v>204</v>
      </c>
      <c r="B39" s="91" t="s">
        <v>205</v>
      </c>
      <c r="C39" s="91"/>
      <c r="D39" s="92">
        <f>SUM(D40:D42)</f>
        <v>931</v>
      </c>
    </row>
    <row r="40" spans="1:4" s="93" customFormat="1" ht="18" customHeight="1">
      <c r="A40" s="90"/>
      <c r="B40" s="91"/>
      <c r="C40" s="91" t="s">
        <v>594</v>
      </c>
      <c r="D40" s="92">
        <v>769</v>
      </c>
    </row>
    <row r="41" spans="1:4" s="93" customFormat="1" ht="18" customHeight="1">
      <c r="A41" s="90"/>
      <c r="B41" s="91"/>
      <c r="C41" s="91" t="s">
        <v>595</v>
      </c>
      <c r="D41" s="92">
        <v>4</v>
      </c>
    </row>
    <row r="42" spans="1:4" s="93" customFormat="1" ht="18" customHeight="1">
      <c r="A42" s="90"/>
      <c r="B42" s="91"/>
      <c r="C42" s="91" t="s">
        <v>596</v>
      </c>
      <c r="D42" s="92">
        <v>158</v>
      </c>
    </row>
    <row r="43" spans="1:4" s="93" customFormat="1" ht="18" customHeight="1">
      <c r="A43" s="90" t="s">
        <v>210</v>
      </c>
      <c r="B43" s="91" t="s">
        <v>211</v>
      </c>
      <c r="C43" s="91"/>
      <c r="D43" s="92">
        <f>SUM(D44)</f>
        <v>350</v>
      </c>
    </row>
    <row r="44" spans="1:4" s="93" customFormat="1" ht="18" customHeight="1">
      <c r="A44" s="90" t="s">
        <v>214</v>
      </c>
      <c r="B44" s="91" t="s">
        <v>215</v>
      </c>
      <c r="C44" s="91"/>
      <c r="D44" s="92">
        <f>SUM(D45:D46)</f>
        <v>350</v>
      </c>
    </row>
    <row r="45" spans="1:4" s="93" customFormat="1" ht="18" customHeight="1">
      <c r="A45" s="90"/>
      <c r="B45" s="91"/>
      <c r="C45" s="91" t="s">
        <v>597</v>
      </c>
      <c r="D45" s="92">
        <v>50</v>
      </c>
    </row>
    <row r="46" spans="1:4" s="93" customFormat="1" ht="18" customHeight="1">
      <c r="A46" s="90"/>
      <c r="B46" s="91"/>
      <c r="C46" s="91" t="s">
        <v>598</v>
      </c>
      <c r="D46" s="92">
        <v>300</v>
      </c>
    </row>
    <row r="47" spans="1:4" s="93" customFormat="1" ht="18" customHeight="1">
      <c r="A47" s="90" t="s">
        <v>216</v>
      </c>
      <c r="B47" s="91" t="s">
        <v>217</v>
      </c>
      <c r="C47" s="91"/>
      <c r="D47" s="92">
        <f>SUM(D48,D52,D55)</f>
        <v>142.69</v>
      </c>
    </row>
    <row r="48" spans="1:4" s="93" customFormat="1" ht="18" customHeight="1">
      <c r="A48" s="90" t="s">
        <v>599</v>
      </c>
      <c r="B48" s="91" t="s">
        <v>600</v>
      </c>
      <c r="C48" s="91"/>
      <c r="D48" s="92">
        <f>SUM(D49:D51)</f>
        <v>120.6</v>
      </c>
    </row>
    <row r="49" spans="1:4" s="93" customFormat="1" ht="18" customHeight="1">
      <c r="A49" s="90"/>
      <c r="B49" s="91"/>
      <c r="C49" s="91" t="s">
        <v>601</v>
      </c>
      <c r="D49" s="92">
        <v>109</v>
      </c>
    </row>
    <row r="50" spans="1:4" s="93" customFormat="1" ht="18" customHeight="1">
      <c r="A50" s="90"/>
      <c r="B50" s="91"/>
      <c r="C50" s="91" t="s">
        <v>602</v>
      </c>
      <c r="D50" s="92">
        <v>3</v>
      </c>
    </row>
    <row r="51" spans="1:4" s="93" customFormat="1" ht="18" customHeight="1">
      <c r="A51" s="90"/>
      <c r="B51" s="91"/>
      <c r="C51" s="91" t="s">
        <v>603</v>
      </c>
      <c r="D51" s="92">
        <v>8.6</v>
      </c>
    </row>
    <row r="52" spans="1:4" s="93" customFormat="1" ht="18" customHeight="1">
      <c r="A52" s="90" t="s">
        <v>220</v>
      </c>
      <c r="B52" s="91" t="s">
        <v>221</v>
      </c>
      <c r="C52" s="91"/>
      <c r="D52" s="92">
        <f>SUM(D53:D54)</f>
        <v>19</v>
      </c>
    </row>
    <row r="53" spans="1:4" s="93" customFormat="1" ht="18" customHeight="1">
      <c r="A53" s="90"/>
      <c r="B53" s="91"/>
      <c r="C53" s="91" t="s">
        <v>604</v>
      </c>
      <c r="D53" s="92">
        <v>10</v>
      </c>
    </row>
    <row r="54" spans="1:4" s="93" customFormat="1" ht="18" customHeight="1">
      <c r="A54" s="90"/>
      <c r="B54" s="91"/>
      <c r="C54" s="91" t="s">
        <v>605</v>
      </c>
      <c r="D54" s="92">
        <v>9</v>
      </c>
    </row>
    <row r="55" spans="1:4" s="93" customFormat="1" ht="18" customHeight="1">
      <c r="A55" s="90" t="s">
        <v>222</v>
      </c>
      <c r="B55" s="91" t="s">
        <v>223</v>
      </c>
      <c r="C55" s="91"/>
      <c r="D55" s="92">
        <f>SUM(D56:D57)</f>
        <v>3.09</v>
      </c>
    </row>
    <row r="56" spans="1:4" s="93" customFormat="1" ht="18" customHeight="1">
      <c r="A56" s="90"/>
      <c r="B56" s="91"/>
      <c r="C56" s="91" t="s">
        <v>606</v>
      </c>
      <c r="D56" s="92">
        <v>2.19</v>
      </c>
    </row>
    <row r="57" spans="1:4" s="93" customFormat="1" ht="18" customHeight="1">
      <c r="A57" s="90"/>
      <c r="B57" s="91"/>
      <c r="C57" s="91" t="s">
        <v>607</v>
      </c>
      <c r="D57" s="92">
        <v>0.9</v>
      </c>
    </row>
    <row r="58" spans="1:4" s="93" customFormat="1" ht="18" customHeight="1">
      <c r="A58" s="90" t="s">
        <v>224</v>
      </c>
      <c r="B58" s="91" t="s">
        <v>225</v>
      </c>
      <c r="C58" s="91"/>
      <c r="D58" s="92">
        <f>SUM(D59,D61)</f>
        <v>25.8</v>
      </c>
    </row>
    <row r="59" spans="1:4" s="93" customFormat="1" ht="18" customHeight="1">
      <c r="A59" s="90" t="s">
        <v>226</v>
      </c>
      <c r="B59" s="91" t="s">
        <v>227</v>
      </c>
      <c r="C59" s="91"/>
      <c r="D59" s="92">
        <f>SUM(D60)</f>
        <v>3.8</v>
      </c>
    </row>
    <row r="60" spans="1:4" s="93" customFormat="1" ht="18" customHeight="1">
      <c r="A60" s="90"/>
      <c r="B60" s="91"/>
      <c r="C60" s="91" t="s">
        <v>608</v>
      </c>
      <c r="D60" s="92">
        <v>3.8</v>
      </c>
    </row>
    <row r="61" spans="1:4" s="93" customFormat="1" ht="18" customHeight="1">
      <c r="A61" s="90" t="s">
        <v>609</v>
      </c>
      <c r="B61" s="91" t="s">
        <v>610</v>
      </c>
      <c r="C61" s="91"/>
      <c r="D61" s="92">
        <f>SUM(D62)</f>
        <v>22</v>
      </c>
    </row>
    <row r="62" spans="1:4" s="93" customFormat="1" ht="18" customHeight="1">
      <c r="A62" s="90"/>
      <c r="B62" s="91"/>
      <c r="C62" s="91" t="s">
        <v>611</v>
      </c>
      <c r="D62" s="92">
        <v>22</v>
      </c>
    </row>
    <row r="63" spans="1:4" s="93" customFormat="1" ht="18" customHeight="1">
      <c r="A63" s="90" t="s">
        <v>228</v>
      </c>
      <c r="B63" s="91" t="s">
        <v>229</v>
      </c>
      <c r="C63" s="91"/>
      <c r="D63" s="92">
        <f>SUM(D64)</f>
        <v>1</v>
      </c>
    </row>
    <row r="64" spans="1:4" s="93" customFormat="1" ht="18" customHeight="1">
      <c r="A64" s="90" t="s">
        <v>230</v>
      </c>
      <c r="B64" s="91" t="s">
        <v>231</v>
      </c>
      <c r="C64" s="91"/>
      <c r="D64" s="92">
        <f>SUM(D65)</f>
        <v>1</v>
      </c>
    </row>
    <row r="65" spans="1:4" s="93" customFormat="1" ht="18" customHeight="1">
      <c r="A65" s="90"/>
      <c r="B65" s="91"/>
      <c r="C65" s="91" t="s">
        <v>612</v>
      </c>
      <c r="D65" s="92">
        <v>1</v>
      </c>
    </row>
    <row r="66" spans="1:4" s="93" customFormat="1" ht="18" customHeight="1">
      <c r="A66" s="90" t="s">
        <v>234</v>
      </c>
      <c r="B66" s="91" t="s">
        <v>235</v>
      </c>
      <c r="C66" s="91"/>
      <c r="D66" s="92">
        <f>SUM(D67)</f>
        <v>2.8</v>
      </c>
    </row>
    <row r="67" spans="1:4" s="93" customFormat="1" ht="18" customHeight="1">
      <c r="A67" s="90" t="s">
        <v>238</v>
      </c>
      <c r="B67" s="91" t="s">
        <v>239</v>
      </c>
      <c r="C67" s="91"/>
      <c r="D67" s="92">
        <f>SUM(D68)</f>
        <v>2.8</v>
      </c>
    </row>
    <row r="68" spans="1:4" s="93" customFormat="1" ht="18" customHeight="1">
      <c r="A68" s="90"/>
      <c r="B68" s="91"/>
      <c r="C68" s="91" t="s">
        <v>613</v>
      </c>
      <c r="D68" s="92">
        <v>2.8</v>
      </c>
    </row>
    <row r="69" spans="1:4" s="93" customFormat="1" ht="18" customHeight="1">
      <c r="A69" s="90" t="s">
        <v>244</v>
      </c>
      <c r="B69" s="91" t="s">
        <v>245</v>
      </c>
      <c r="C69" s="91"/>
      <c r="D69" s="92">
        <f>SUM(D70,D72)</f>
        <v>175</v>
      </c>
    </row>
    <row r="70" spans="1:4" s="93" customFormat="1" ht="18" customHeight="1">
      <c r="A70" s="90" t="s">
        <v>246</v>
      </c>
      <c r="B70" s="91" t="s">
        <v>247</v>
      </c>
      <c r="C70" s="91"/>
      <c r="D70" s="92">
        <f>SUM(D71)</f>
        <v>100</v>
      </c>
    </row>
    <row r="71" spans="1:4" s="93" customFormat="1" ht="18" customHeight="1">
      <c r="A71" s="90"/>
      <c r="B71" s="91"/>
      <c r="C71" s="91" t="s">
        <v>614</v>
      </c>
      <c r="D71" s="92">
        <v>100</v>
      </c>
    </row>
    <row r="72" spans="1:4" s="93" customFormat="1" ht="18" customHeight="1">
      <c r="A72" s="90" t="s">
        <v>248</v>
      </c>
      <c r="B72" s="91" t="s">
        <v>249</v>
      </c>
      <c r="C72" s="91"/>
      <c r="D72" s="92">
        <f>SUM(D73)</f>
        <v>75</v>
      </c>
    </row>
    <row r="73" spans="1:4" s="93" customFormat="1" ht="18" customHeight="1">
      <c r="A73" s="90"/>
      <c r="B73" s="91"/>
      <c r="C73" s="91" t="s">
        <v>615</v>
      </c>
      <c r="D73" s="92">
        <v>75</v>
      </c>
    </row>
    <row r="74" spans="1:4" s="93" customFormat="1" ht="18" customHeight="1">
      <c r="A74" s="90" t="s">
        <v>250</v>
      </c>
      <c r="B74" s="91" t="s">
        <v>251</v>
      </c>
      <c r="C74" s="91"/>
      <c r="D74" s="92">
        <f>SUM(D75)</f>
        <v>4</v>
      </c>
    </row>
    <row r="75" spans="1:4" s="93" customFormat="1" ht="18" customHeight="1">
      <c r="A75" s="90" t="s">
        <v>616</v>
      </c>
      <c r="B75" s="91" t="s">
        <v>617</v>
      </c>
      <c r="C75" s="91"/>
      <c r="D75" s="92">
        <f>SUM(D76)</f>
        <v>4</v>
      </c>
    </row>
    <row r="76" spans="1:4" s="93" customFormat="1" ht="18" customHeight="1">
      <c r="A76" s="90"/>
      <c r="B76" s="91"/>
      <c r="C76" s="91" t="s">
        <v>618</v>
      </c>
      <c r="D76" s="92">
        <v>4</v>
      </c>
    </row>
    <row r="77" spans="1:4" s="93" customFormat="1" ht="18" customHeight="1">
      <c r="A77" s="90" t="s">
        <v>619</v>
      </c>
      <c r="B77" s="91" t="s">
        <v>620</v>
      </c>
      <c r="C77" s="91"/>
      <c r="D77" s="92">
        <f>SUM(D78,D80)</f>
        <v>93</v>
      </c>
    </row>
    <row r="78" spans="1:4" s="93" customFormat="1" ht="18" customHeight="1">
      <c r="A78" s="90" t="s">
        <v>621</v>
      </c>
      <c r="B78" s="91" t="s">
        <v>622</v>
      </c>
      <c r="C78" s="91"/>
      <c r="D78" s="92">
        <f>SUM(D79)</f>
        <v>63</v>
      </c>
    </row>
    <row r="79" spans="1:4" s="93" customFormat="1" ht="18" customHeight="1">
      <c r="A79" s="90"/>
      <c r="B79" s="91"/>
      <c r="C79" s="91" t="s">
        <v>623</v>
      </c>
      <c r="D79" s="92">
        <v>63</v>
      </c>
    </row>
    <row r="80" spans="1:4" s="93" customFormat="1" ht="18" customHeight="1">
      <c r="A80" s="90" t="s">
        <v>624</v>
      </c>
      <c r="B80" s="91" t="s">
        <v>625</v>
      </c>
      <c r="C80" s="91"/>
      <c r="D80" s="92">
        <f>SUM(D81)</f>
        <v>30</v>
      </c>
    </row>
    <row r="81" spans="1:4" s="93" customFormat="1" ht="18" customHeight="1">
      <c r="A81" s="90"/>
      <c r="B81" s="91"/>
      <c r="C81" s="91" t="s">
        <v>626</v>
      </c>
      <c r="D81" s="92">
        <v>30</v>
      </c>
    </row>
    <row r="82" spans="1:4" s="86" customFormat="1" ht="18" customHeight="1">
      <c r="A82" s="87" t="s">
        <v>266</v>
      </c>
      <c r="B82" s="88" t="s">
        <v>267</v>
      </c>
      <c r="C82" s="88"/>
      <c r="D82" s="89">
        <f>SUM(D83,D90,D98)</f>
        <v>1508.61</v>
      </c>
    </row>
    <row r="83" spans="1:4" s="93" customFormat="1" ht="18" customHeight="1">
      <c r="A83" s="90" t="s">
        <v>275</v>
      </c>
      <c r="B83" s="91" t="s">
        <v>276</v>
      </c>
      <c r="C83" s="91"/>
      <c r="D83" s="92">
        <f>SUM(D84,D88)</f>
        <v>168.81000000000003</v>
      </c>
    </row>
    <row r="84" spans="1:4" s="93" customFormat="1" ht="18" customHeight="1">
      <c r="A84" s="90" t="s">
        <v>283</v>
      </c>
      <c r="B84" s="91" t="s">
        <v>284</v>
      </c>
      <c r="C84" s="91"/>
      <c r="D84" s="92">
        <f>SUM(D85:D87)</f>
        <v>160.73000000000002</v>
      </c>
    </row>
    <row r="85" spans="1:4" s="93" customFormat="1" ht="18" customHeight="1">
      <c r="A85" s="90"/>
      <c r="B85" s="91"/>
      <c r="C85" s="91" t="s">
        <v>627</v>
      </c>
      <c r="D85" s="92">
        <v>120.73</v>
      </c>
    </row>
    <row r="86" spans="1:4" s="93" customFormat="1" ht="18" customHeight="1">
      <c r="A86" s="90"/>
      <c r="B86" s="91"/>
      <c r="C86" s="91" t="s">
        <v>628</v>
      </c>
      <c r="D86" s="92">
        <v>20</v>
      </c>
    </row>
    <row r="87" spans="1:4" s="93" customFormat="1" ht="18" customHeight="1">
      <c r="A87" s="90"/>
      <c r="B87" s="91"/>
      <c r="C87" s="91" t="s">
        <v>629</v>
      </c>
      <c r="D87" s="92">
        <v>20</v>
      </c>
    </row>
    <row r="88" spans="1:4" s="93" customFormat="1" ht="18" customHeight="1">
      <c r="A88" s="90" t="s">
        <v>630</v>
      </c>
      <c r="B88" s="91" t="s">
        <v>631</v>
      </c>
      <c r="C88" s="91"/>
      <c r="D88" s="92">
        <f>SUM(D89)</f>
        <v>8.08</v>
      </c>
    </row>
    <row r="89" spans="1:4" s="93" customFormat="1" ht="18" customHeight="1">
      <c r="A89" s="90"/>
      <c r="B89" s="91"/>
      <c r="C89" s="91" t="s">
        <v>632</v>
      </c>
      <c r="D89" s="92">
        <v>8.08</v>
      </c>
    </row>
    <row r="90" spans="1:4" s="93" customFormat="1" ht="18" customHeight="1">
      <c r="A90" s="90" t="s">
        <v>287</v>
      </c>
      <c r="B90" s="91" t="s">
        <v>288</v>
      </c>
      <c r="C90" s="91"/>
      <c r="D90" s="92">
        <f>SUM(D91,D93,D96)</f>
        <v>1272.8</v>
      </c>
    </row>
    <row r="91" spans="1:4" s="93" customFormat="1" ht="18" customHeight="1">
      <c r="A91" s="90" t="s">
        <v>293</v>
      </c>
      <c r="B91" s="91" t="s">
        <v>294</v>
      </c>
      <c r="C91" s="91"/>
      <c r="D91" s="92">
        <f>SUM(D92)</f>
        <v>6.8</v>
      </c>
    </row>
    <row r="92" spans="1:4" s="93" customFormat="1" ht="18" customHeight="1">
      <c r="A92" s="90"/>
      <c r="B92" s="91"/>
      <c r="C92" s="91" t="s">
        <v>633</v>
      </c>
      <c r="D92" s="92">
        <v>6.8</v>
      </c>
    </row>
    <row r="93" spans="1:4" s="93" customFormat="1" ht="18" customHeight="1">
      <c r="A93" s="90" t="s">
        <v>295</v>
      </c>
      <c r="B93" s="91" t="s">
        <v>296</v>
      </c>
      <c r="C93" s="91"/>
      <c r="D93" s="92">
        <f>SUM(D94:D95)</f>
        <v>1255</v>
      </c>
    </row>
    <row r="94" spans="1:4" s="93" customFormat="1" ht="18" customHeight="1">
      <c r="A94" s="90"/>
      <c r="B94" s="91"/>
      <c r="C94" s="91" t="s">
        <v>634</v>
      </c>
      <c r="D94" s="92">
        <v>230</v>
      </c>
    </row>
    <row r="95" spans="1:4" s="93" customFormat="1" ht="18" customHeight="1">
      <c r="A95" s="90"/>
      <c r="B95" s="91"/>
      <c r="C95" s="91" t="s">
        <v>635</v>
      </c>
      <c r="D95" s="92">
        <v>1025</v>
      </c>
    </row>
    <row r="96" spans="1:4" s="93" customFormat="1" ht="18" customHeight="1">
      <c r="A96" s="90" t="s">
        <v>299</v>
      </c>
      <c r="B96" s="91" t="s">
        <v>300</v>
      </c>
      <c r="C96" s="91"/>
      <c r="D96" s="92">
        <f>SUM(D97)</f>
        <v>11</v>
      </c>
    </row>
    <row r="97" spans="1:4" s="93" customFormat="1" ht="18" customHeight="1">
      <c r="A97" s="90"/>
      <c r="B97" s="91"/>
      <c r="C97" s="91" t="s">
        <v>636</v>
      </c>
      <c r="D97" s="92">
        <v>11</v>
      </c>
    </row>
    <row r="98" spans="1:4" s="93" customFormat="1" ht="18" customHeight="1">
      <c r="A98" s="90" t="s">
        <v>301</v>
      </c>
      <c r="B98" s="91" t="s">
        <v>302</v>
      </c>
      <c r="C98" s="91"/>
      <c r="D98" s="92">
        <f>SUM(D99)</f>
        <v>67</v>
      </c>
    </row>
    <row r="99" spans="1:4" s="93" customFormat="1" ht="18" customHeight="1">
      <c r="A99" s="90" t="s">
        <v>303</v>
      </c>
      <c r="B99" s="91" t="s">
        <v>304</v>
      </c>
      <c r="C99" s="91"/>
      <c r="D99" s="92">
        <f>SUM(D100)</f>
        <v>67</v>
      </c>
    </row>
    <row r="100" spans="1:4" s="93" customFormat="1" ht="18" customHeight="1">
      <c r="A100" s="90"/>
      <c r="B100" s="91"/>
      <c r="C100" s="91" t="s">
        <v>637</v>
      </c>
      <c r="D100" s="92">
        <v>67</v>
      </c>
    </row>
    <row r="101" spans="1:4" s="86" customFormat="1" ht="18" customHeight="1">
      <c r="A101" s="87" t="s">
        <v>308</v>
      </c>
      <c r="B101" s="88" t="s">
        <v>309</v>
      </c>
      <c r="C101" s="88"/>
      <c r="D101" s="89">
        <f>SUM(D102,D106,D109)</f>
        <v>162.9</v>
      </c>
    </row>
    <row r="102" spans="1:4" s="93" customFormat="1" ht="18" customHeight="1">
      <c r="A102" s="90" t="s">
        <v>313</v>
      </c>
      <c r="B102" s="91" t="s">
        <v>314</v>
      </c>
      <c r="C102" s="91"/>
      <c r="D102" s="92">
        <f>SUM(D103)</f>
        <v>120</v>
      </c>
    </row>
    <row r="103" spans="1:4" s="93" customFormat="1" ht="18" customHeight="1">
      <c r="A103" s="90" t="s">
        <v>315</v>
      </c>
      <c r="B103" s="91" t="s">
        <v>316</v>
      </c>
      <c r="C103" s="91"/>
      <c r="D103" s="92">
        <f>SUM(D104:D105)</f>
        <v>120</v>
      </c>
    </row>
    <row r="104" spans="1:4" s="93" customFormat="1" ht="18" customHeight="1">
      <c r="A104" s="90"/>
      <c r="B104" s="91"/>
      <c r="C104" s="91" t="s">
        <v>638</v>
      </c>
      <c r="D104" s="92">
        <v>20</v>
      </c>
    </row>
    <row r="105" spans="1:4" s="93" customFormat="1" ht="18" customHeight="1">
      <c r="A105" s="90"/>
      <c r="B105" s="91"/>
      <c r="C105" s="91" t="s">
        <v>639</v>
      </c>
      <c r="D105" s="92">
        <v>100</v>
      </c>
    </row>
    <row r="106" spans="1:4" s="93" customFormat="1" ht="18" customHeight="1">
      <c r="A106" s="90" t="s">
        <v>640</v>
      </c>
      <c r="B106" s="91" t="s">
        <v>641</v>
      </c>
      <c r="C106" s="91"/>
      <c r="D106" s="92">
        <f>SUM(D107)</f>
        <v>19.920000000000002</v>
      </c>
    </row>
    <row r="107" spans="1:4" s="93" customFormat="1" ht="18" customHeight="1">
      <c r="A107" s="90" t="s">
        <v>642</v>
      </c>
      <c r="B107" s="91" t="s">
        <v>643</v>
      </c>
      <c r="C107" s="91"/>
      <c r="D107" s="92">
        <f>SUM(D108)</f>
        <v>19.920000000000002</v>
      </c>
    </row>
    <row r="108" spans="1:4" s="93" customFormat="1" ht="18" customHeight="1">
      <c r="A108" s="90"/>
      <c r="B108" s="91"/>
      <c r="C108" s="91" t="s">
        <v>644</v>
      </c>
      <c r="D108" s="92">
        <v>19.920000000000002</v>
      </c>
    </row>
    <row r="109" spans="1:4" s="93" customFormat="1" ht="18" customHeight="1">
      <c r="A109" s="90" t="s">
        <v>645</v>
      </c>
      <c r="B109" s="91" t="s">
        <v>646</v>
      </c>
      <c r="C109" s="91"/>
      <c r="D109" s="92">
        <f>SUM(D110)</f>
        <v>22.98</v>
      </c>
    </row>
    <row r="110" spans="1:4" s="93" customFormat="1" ht="18" customHeight="1">
      <c r="A110" s="90" t="s">
        <v>647</v>
      </c>
      <c r="B110" s="91" t="s">
        <v>648</v>
      </c>
      <c r="C110" s="91"/>
      <c r="D110" s="92">
        <f>SUM(D111)</f>
        <v>22.98</v>
      </c>
    </row>
    <row r="111" spans="1:4" s="93" customFormat="1" ht="18" customHeight="1">
      <c r="A111" s="90"/>
      <c r="B111" s="91"/>
      <c r="C111" s="91" t="s">
        <v>649</v>
      </c>
      <c r="D111" s="92">
        <v>22.98</v>
      </c>
    </row>
    <row r="112" spans="1:4" s="86" customFormat="1" ht="18" customHeight="1">
      <c r="A112" s="87" t="s">
        <v>335</v>
      </c>
      <c r="B112" s="88" t="s">
        <v>336</v>
      </c>
      <c r="C112" s="88"/>
      <c r="D112" s="89">
        <f>SUM(D113,D125,D130,D136,D139)</f>
        <v>1100.8600000000001</v>
      </c>
    </row>
    <row r="113" spans="1:4" s="93" customFormat="1" ht="18" customHeight="1">
      <c r="A113" s="90" t="s">
        <v>337</v>
      </c>
      <c r="B113" s="91" t="s">
        <v>338</v>
      </c>
      <c r="C113" s="91"/>
      <c r="D113" s="92">
        <f>SUM(D114,D117,D120)</f>
        <v>726.72</v>
      </c>
    </row>
    <row r="114" spans="1:4" s="93" customFormat="1" ht="18" customHeight="1">
      <c r="A114" s="90" t="s">
        <v>340</v>
      </c>
      <c r="B114" s="91" t="s">
        <v>341</v>
      </c>
      <c r="C114" s="91"/>
      <c r="D114" s="92">
        <f>SUM(D115:D116)</f>
        <v>18.5</v>
      </c>
    </row>
    <row r="115" spans="1:4" s="93" customFormat="1" ht="18" customHeight="1">
      <c r="A115" s="90"/>
      <c r="B115" s="91"/>
      <c r="C115" s="91" t="s">
        <v>650</v>
      </c>
      <c r="D115" s="92">
        <v>5.17</v>
      </c>
    </row>
    <row r="116" spans="1:4" s="93" customFormat="1" ht="18" customHeight="1">
      <c r="A116" s="90"/>
      <c r="B116" s="91"/>
      <c r="C116" s="91" t="s">
        <v>651</v>
      </c>
      <c r="D116" s="92">
        <v>13.33</v>
      </c>
    </row>
    <row r="117" spans="1:4" s="93" customFormat="1" ht="18" customHeight="1">
      <c r="A117" s="90" t="s">
        <v>344</v>
      </c>
      <c r="B117" s="91" t="s">
        <v>345</v>
      </c>
      <c r="C117" s="91"/>
      <c r="D117" s="92">
        <f>SUM(D118:D119)</f>
        <v>61.89</v>
      </c>
    </row>
    <row r="118" spans="1:4" s="93" customFormat="1" ht="18" customHeight="1">
      <c r="A118" s="90"/>
      <c r="B118" s="91"/>
      <c r="C118" s="91" t="s">
        <v>652</v>
      </c>
      <c r="D118" s="92">
        <v>50.75</v>
      </c>
    </row>
    <row r="119" spans="1:4" s="93" customFormat="1" ht="18" customHeight="1">
      <c r="A119" s="90"/>
      <c r="B119" s="91"/>
      <c r="C119" s="91" t="s">
        <v>653</v>
      </c>
      <c r="D119" s="92">
        <v>11.14</v>
      </c>
    </row>
    <row r="120" spans="1:4" s="93" customFormat="1" ht="18" customHeight="1">
      <c r="A120" s="90" t="s">
        <v>654</v>
      </c>
      <c r="B120" s="91" t="s">
        <v>655</v>
      </c>
      <c r="C120" s="91"/>
      <c r="D120" s="92">
        <f>SUM(D121:D124)</f>
        <v>646.33000000000004</v>
      </c>
    </row>
    <row r="121" spans="1:4" s="93" customFormat="1" ht="18" customHeight="1">
      <c r="A121" s="90"/>
      <c r="B121" s="91"/>
      <c r="C121" s="91" t="s">
        <v>656</v>
      </c>
      <c r="D121" s="92">
        <v>10</v>
      </c>
    </row>
    <row r="122" spans="1:4" s="93" customFormat="1" ht="18" customHeight="1">
      <c r="A122" s="90"/>
      <c r="B122" s="91"/>
      <c r="C122" s="91" t="s">
        <v>657</v>
      </c>
      <c r="D122" s="92">
        <v>565.33000000000004</v>
      </c>
    </row>
    <row r="123" spans="1:4" s="93" customFormat="1" ht="18" customHeight="1">
      <c r="A123" s="90"/>
      <c r="B123" s="91"/>
      <c r="C123" s="91" t="s">
        <v>658</v>
      </c>
      <c r="D123" s="92">
        <v>37</v>
      </c>
    </row>
    <row r="124" spans="1:4" s="93" customFormat="1" ht="18" customHeight="1">
      <c r="A124" s="90"/>
      <c r="B124" s="91"/>
      <c r="C124" s="91" t="s">
        <v>659</v>
      </c>
      <c r="D124" s="92">
        <v>34</v>
      </c>
    </row>
    <row r="125" spans="1:4" s="93" customFormat="1" ht="18" customHeight="1">
      <c r="A125" s="90" t="s">
        <v>346</v>
      </c>
      <c r="B125" s="91" t="s">
        <v>347</v>
      </c>
      <c r="C125" s="91"/>
      <c r="D125" s="92">
        <f>SUM(D126,D128)</f>
        <v>208.59</v>
      </c>
    </row>
    <row r="126" spans="1:4" s="93" customFormat="1" ht="18" customHeight="1">
      <c r="A126" s="90" t="s">
        <v>660</v>
      </c>
      <c r="B126" s="91" t="s">
        <v>661</v>
      </c>
      <c r="C126" s="91"/>
      <c r="D126" s="92">
        <f>SUM(D127)</f>
        <v>15.28</v>
      </c>
    </row>
    <row r="127" spans="1:4" s="93" customFormat="1" ht="18" customHeight="1">
      <c r="A127" s="90"/>
      <c r="B127" s="91"/>
      <c r="C127" s="91" t="s">
        <v>662</v>
      </c>
      <c r="D127" s="92">
        <v>15.28</v>
      </c>
    </row>
    <row r="128" spans="1:4" s="93" customFormat="1" ht="18" customHeight="1">
      <c r="A128" s="90" t="s">
        <v>663</v>
      </c>
      <c r="B128" s="91" t="s">
        <v>664</v>
      </c>
      <c r="C128" s="91"/>
      <c r="D128" s="92">
        <f>SUM(D129)</f>
        <v>193.31</v>
      </c>
    </row>
    <row r="129" spans="1:4" s="93" customFormat="1" ht="18" customHeight="1">
      <c r="A129" s="90"/>
      <c r="B129" s="91"/>
      <c r="C129" s="91" t="s">
        <v>665</v>
      </c>
      <c r="D129" s="92">
        <v>193.31</v>
      </c>
    </row>
    <row r="130" spans="1:4" s="93" customFormat="1" ht="18" customHeight="1">
      <c r="A130" s="90" t="s">
        <v>350</v>
      </c>
      <c r="B130" s="91" t="s">
        <v>351</v>
      </c>
      <c r="C130" s="91"/>
      <c r="D130" s="92">
        <f>SUM(D131,D134)</f>
        <v>70.550000000000011</v>
      </c>
    </row>
    <row r="131" spans="1:4" s="93" customFormat="1" ht="18" customHeight="1">
      <c r="A131" s="90" t="s">
        <v>666</v>
      </c>
      <c r="B131" s="91" t="s">
        <v>667</v>
      </c>
      <c r="C131" s="91"/>
      <c r="D131" s="92">
        <f>SUM(D132:D133)</f>
        <v>37.200000000000003</v>
      </c>
    </row>
    <row r="132" spans="1:4" s="93" customFormat="1" ht="18" customHeight="1">
      <c r="A132" s="90"/>
      <c r="B132" s="91"/>
      <c r="C132" s="91" t="s">
        <v>668</v>
      </c>
      <c r="D132" s="92">
        <v>16.2</v>
      </c>
    </row>
    <row r="133" spans="1:4" s="93" customFormat="1" ht="18" customHeight="1">
      <c r="A133" s="90"/>
      <c r="B133" s="91"/>
      <c r="C133" s="91" t="s">
        <v>669</v>
      </c>
      <c r="D133" s="92">
        <v>21</v>
      </c>
    </row>
    <row r="134" spans="1:4" s="93" customFormat="1" ht="18" customHeight="1">
      <c r="A134" s="90" t="s">
        <v>670</v>
      </c>
      <c r="B134" s="91" t="s">
        <v>671</v>
      </c>
      <c r="C134" s="91"/>
      <c r="D134" s="92">
        <f>SUM(D135)</f>
        <v>33.35</v>
      </c>
    </row>
    <row r="135" spans="1:4" s="93" customFormat="1" ht="18" customHeight="1">
      <c r="A135" s="90"/>
      <c r="B135" s="91"/>
      <c r="C135" s="91" t="s">
        <v>672</v>
      </c>
      <c r="D135" s="92">
        <v>33.35</v>
      </c>
    </row>
    <row r="136" spans="1:4" s="93" customFormat="1" ht="18" customHeight="1">
      <c r="A136" s="90" t="s">
        <v>673</v>
      </c>
      <c r="B136" s="91" t="s">
        <v>674</v>
      </c>
      <c r="C136" s="91"/>
      <c r="D136" s="92">
        <f>SUM(D137)</f>
        <v>51</v>
      </c>
    </row>
    <row r="137" spans="1:4" s="93" customFormat="1" ht="18" customHeight="1">
      <c r="A137" s="90" t="s">
        <v>675</v>
      </c>
      <c r="B137" s="91" t="s">
        <v>676</v>
      </c>
      <c r="C137" s="91"/>
      <c r="D137" s="92">
        <f>SUM(D138)</f>
        <v>51</v>
      </c>
    </row>
    <row r="138" spans="1:4" s="93" customFormat="1" ht="18" customHeight="1">
      <c r="A138" s="90"/>
      <c r="B138" s="91"/>
      <c r="C138" s="91" t="s">
        <v>677</v>
      </c>
      <c r="D138" s="92">
        <v>51</v>
      </c>
    </row>
    <row r="139" spans="1:4" s="93" customFormat="1" ht="18" customHeight="1">
      <c r="A139" s="90" t="s">
        <v>360</v>
      </c>
      <c r="B139" s="91" t="s">
        <v>361</v>
      </c>
      <c r="C139" s="91"/>
      <c r="D139" s="92">
        <f>SUM(D140,D142)</f>
        <v>44</v>
      </c>
    </row>
    <row r="140" spans="1:4" s="93" customFormat="1" ht="18" customHeight="1">
      <c r="A140" s="90" t="s">
        <v>362</v>
      </c>
      <c r="B140" s="91" t="s">
        <v>363</v>
      </c>
      <c r="C140" s="91"/>
      <c r="D140" s="92">
        <f>SUM(D141)</f>
        <v>31</v>
      </c>
    </row>
    <row r="141" spans="1:4" s="93" customFormat="1" ht="18" customHeight="1">
      <c r="A141" s="90"/>
      <c r="B141" s="91"/>
      <c r="C141" s="91" t="s">
        <v>678</v>
      </c>
      <c r="D141" s="92">
        <v>31</v>
      </c>
    </row>
    <row r="142" spans="1:4" s="93" customFormat="1" ht="18" customHeight="1">
      <c r="A142" s="90" t="s">
        <v>679</v>
      </c>
      <c r="B142" s="91" t="s">
        <v>680</v>
      </c>
      <c r="C142" s="91"/>
      <c r="D142" s="92">
        <f>SUM(D143)</f>
        <v>13</v>
      </c>
    </row>
    <row r="143" spans="1:4" s="93" customFormat="1" ht="18" customHeight="1">
      <c r="A143" s="90"/>
      <c r="B143" s="91"/>
      <c r="C143" s="91" t="s">
        <v>681</v>
      </c>
      <c r="D143" s="92">
        <v>13</v>
      </c>
    </row>
    <row r="144" spans="1:4" s="86" customFormat="1" ht="18" customHeight="1">
      <c r="A144" s="87" t="s">
        <v>395</v>
      </c>
      <c r="B144" s="88" t="s">
        <v>396</v>
      </c>
      <c r="C144" s="88"/>
      <c r="D144" s="89">
        <f>SUM(D145)</f>
        <v>30</v>
      </c>
    </row>
    <row r="145" spans="1:4" s="93" customFormat="1" ht="18" customHeight="1">
      <c r="A145" s="90" t="s">
        <v>682</v>
      </c>
      <c r="B145" s="91" t="s">
        <v>683</v>
      </c>
      <c r="C145" s="91"/>
      <c r="D145" s="92">
        <f>SUM(D146)</f>
        <v>30</v>
      </c>
    </row>
    <row r="146" spans="1:4" s="93" customFormat="1" ht="18" customHeight="1">
      <c r="A146" s="90" t="s">
        <v>684</v>
      </c>
      <c r="B146" s="91" t="s">
        <v>685</v>
      </c>
      <c r="C146" s="91"/>
      <c r="D146" s="92">
        <f>SUM(D147)</f>
        <v>30</v>
      </c>
    </row>
    <row r="147" spans="1:4" s="93" customFormat="1" ht="18" customHeight="1">
      <c r="A147" s="90"/>
      <c r="B147" s="91"/>
      <c r="C147" s="91" t="s">
        <v>686</v>
      </c>
      <c r="D147" s="92">
        <v>30</v>
      </c>
    </row>
    <row r="148" spans="1:4" s="86" customFormat="1" ht="18" customHeight="1">
      <c r="A148" s="87" t="s">
        <v>403</v>
      </c>
      <c r="B148" s="88" t="s">
        <v>404</v>
      </c>
      <c r="C148" s="88"/>
      <c r="D148" s="89">
        <f>SUM(D149,D152)</f>
        <v>48</v>
      </c>
    </row>
    <row r="149" spans="1:4" s="93" customFormat="1" ht="18" customHeight="1">
      <c r="A149" s="90" t="s">
        <v>687</v>
      </c>
      <c r="B149" s="91" t="s">
        <v>688</v>
      </c>
      <c r="C149" s="91"/>
      <c r="D149" s="92">
        <f>SUM(D150)</f>
        <v>5</v>
      </c>
    </row>
    <row r="150" spans="1:4" s="93" customFormat="1" ht="18" customHeight="1">
      <c r="A150" s="90" t="s">
        <v>689</v>
      </c>
      <c r="B150" s="91" t="s">
        <v>690</v>
      </c>
      <c r="C150" s="91"/>
      <c r="D150" s="92">
        <f>SUM(D151)</f>
        <v>5</v>
      </c>
    </row>
    <row r="151" spans="1:4" s="93" customFormat="1" ht="18" customHeight="1">
      <c r="A151" s="90"/>
      <c r="B151" s="91"/>
      <c r="C151" s="91" t="s">
        <v>691</v>
      </c>
      <c r="D151" s="92">
        <v>5</v>
      </c>
    </row>
    <row r="152" spans="1:4" s="93" customFormat="1" ht="18" customHeight="1">
      <c r="A152" s="90" t="s">
        <v>407</v>
      </c>
      <c r="B152" s="91" t="s">
        <v>408</v>
      </c>
      <c r="C152" s="91"/>
      <c r="D152" s="92">
        <f>SUM(D153)</f>
        <v>43</v>
      </c>
    </row>
    <row r="153" spans="1:4" s="93" customFormat="1" ht="18" customHeight="1">
      <c r="A153" s="90" t="s">
        <v>409</v>
      </c>
      <c r="B153" s="91" t="s">
        <v>410</v>
      </c>
      <c r="C153" s="91"/>
      <c r="D153" s="92">
        <f>SUM(D154)</f>
        <v>43</v>
      </c>
    </row>
    <row r="154" spans="1:4" s="93" customFormat="1" ht="18" customHeight="1">
      <c r="A154" s="90"/>
      <c r="B154" s="91"/>
      <c r="C154" s="91" t="s">
        <v>692</v>
      </c>
      <c r="D154" s="92">
        <v>43</v>
      </c>
    </row>
  </sheetData>
  <autoFilter ref="A6:D154"/>
  <mergeCells count="5">
    <mergeCell ref="A2:D2"/>
    <mergeCell ref="A5:A6"/>
    <mergeCell ref="B5:B6"/>
    <mergeCell ref="C5:C6"/>
    <mergeCell ref="D5:D6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0" firstPageNumber="31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9</vt:i4>
      </vt:variant>
    </vt:vector>
  </HeadingPairs>
  <TitlesOfParts>
    <vt:vector size="19" baseType="lpstr">
      <vt:lpstr>一般公共收入</vt:lpstr>
      <vt:lpstr>一般公共支出</vt:lpstr>
      <vt:lpstr>政府性基金收入</vt:lpstr>
      <vt:lpstr>政府性基金支出</vt:lpstr>
      <vt:lpstr>社会保险基金收入</vt:lpstr>
      <vt:lpstr>社会保险基金支出</vt:lpstr>
      <vt:lpstr>一般支出功能</vt:lpstr>
      <vt:lpstr>一般支出经济</vt:lpstr>
      <vt:lpstr>提前通知</vt:lpstr>
      <vt:lpstr>Sheet3</vt:lpstr>
      <vt:lpstr>提前通知!Print_Area</vt:lpstr>
      <vt:lpstr>一般公共收入!Print_Area</vt:lpstr>
      <vt:lpstr>一般支出功能!Print_Area</vt:lpstr>
      <vt:lpstr>政府性基金支出!Print_Area</vt:lpstr>
      <vt:lpstr>提前通知!Print_Titles</vt:lpstr>
      <vt:lpstr>一般支出功能!Print_Titles</vt:lpstr>
      <vt:lpstr>一般支出经济!Print_Titles</vt:lpstr>
      <vt:lpstr>政府性基金收入!Print_Titles</vt:lpstr>
      <vt:lpstr>政府性基金支出!Print_Titles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2016-02-19T06:18:17Z</cp:lastPrinted>
  <dcterms:created xsi:type="dcterms:W3CDTF">2016-02-05T02:33:03Z</dcterms:created>
  <dcterms:modified xsi:type="dcterms:W3CDTF">2016-02-19T06:19:17Z</dcterms:modified>
</cp:coreProperties>
</file>